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yan\Desktop\"/>
    </mc:Choice>
  </mc:AlternateContent>
  <xr:revisionPtr revIDLastSave="0" documentId="8_{BBE0E3D7-55D7-4763-93E8-D1D1B7F4B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e schedule crunch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3" i="1" l="1"/>
  <c r="D64" i="1"/>
  <c r="D65" i="1"/>
  <c r="D66" i="1"/>
  <c r="D68" i="1"/>
  <c r="D69" i="1"/>
  <c r="D70" i="1"/>
  <c r="D72" i="1"/>
  <c r="D74" i="1"/>
  <c r="D75" i="1"/>
  <c r="D76" i="1"/>
  <c r="D77" i="1"/>
  <c r="D78" i="1"/>
  <c r="D79" i="1"/>
  <c r="D81" i="1"/>
  <c r="D82" i="1"/>
  <c r="D83" i="1"/>
  <c r="D85" i="1"/>
  <c r="D86" i="1"/>
  <c r="D87" i="1"/>
  <c r="D89" i="1"/>
  <c r="D90" i="1"/>
  <c r="D91" i="1"/>
  <c r="D92" i="1"/>
  <c r="D93" i="1"/>
  <c r="D94" i="1"/>
  <c r="D95" i="1"/>
  <c r="D96" i="1"/>
  <c r="D5" i="1"/>
  <c r="D6" i="1"/>
  <c r="D7" i="1"/>
  <c r="D8" i="1"/>
  <c r="D9" i="1"/>
  <c r="D10" i="1"/>
  <c r="D11" i="1"/>
  <c r="D14" i="1"/>
  <c r="D15" i="1"/>
  <c r="D16" i="1"/>
  <c r="D17" i="1"/>
  <c r="D18" i="1"/>
  <c r="D19" i="1"/>
  <c r="D22" i="1"/>
  <c r="D23" i="1"/>
  <c r="D24" i="1"/>
  <c r="D25" i="1"/>
  <c r="D26" i="1"/>
  <c r="D27" i="1"/>
  <c r="D28" i="1"/>
  <c r="D29" i="1"/>
  <c r="D31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2" i="1"/>
  <c r="D53" i="1"/>
  <c r="D54" i="1"/>
  <c r="D55" i="1"/>
  <c r="D56" i="1"/>
  <c r="D57" i="1"/>
  <c r="D58" i="1"/>
  <c r="D59" i="1"/>
  <c r="D60" i="1"/>
  <c r="D32" i="1"/>
  <c r="M94" i="1"/>
  <c r="M65" i="1"/>
  <c r="M64" i="1"/>
  <c r="M60" i="1"/>
  <c r="M59" i="1"/>
  <c r="M58" i="1"/>
  <c r="M57" i="1"/>
  <c r="M56" i="1"/>
  <c r="M55" i="1"/>
  <c r="M54" i="1"/>
  <c r="M53" i="1"/>
  <c r="M52" i="1"/>
  <c r="M35" i="1"/>
  <c r="M15" i="1"/>
  <c r="M16" i="1"/>
  <c r="M32" i="1"/>
  <c r="M7" i="1"/>
  <c r="M86" i="1"/>
  <c r="M44" i="1"/>
  <c r="M17" i="1"/>
  <c r="M18" i="1"/>
  <c r="M68" i="1"/>
  <c r="M45" i="1"/>
  <c r="M28" i="1"/>
  <c r="M19" i="1"/>
  <c r="M22" i="1"/>
  <c r="M48" i="1"/>
  <c r="M69" i="1"/>
  <c r="M50" i="1"/>
  <c r="M11" i="1"/>
  <c r="M23" i="1"/>
  <c r="M36" i="1"/>
  <c r="M10" i="1"/>
  <c r="M29" i="1"/>
  <c r="M87" i="1"/>
  <c r="M6" i="1"/>
  <c r="M77" i="1"/>
  <c r="M85" i="1"/>
  <c r="M75" i="1"/>
  <c r="M14" i="1"/>
  <c r="M79" i="1"/>
  <c r="M49" i="1"/>
  <c r="M39" i="1"/>
  <c r="M27" i="1"/>
  <c r="M82" i="1"/>
  <c r="M26" i="1"/>
  <c r="M33" i="1"/>
  <c r="M34" i="1"/>
  <c r="M81" i="1"/>
  <c r="M31" i="1"/>
  <c r="M40" i="1"/>
  <c r="M9" i="1"/>
  <c r="M24" i="1"/>
  <c r="M78" i="1"/>
  <c r="M41" i="1"/>
  <c r="M42" i="1"/>
  <c r="M76" i="1"/>
  <c r="M74" i="1"/>
  <c r="M25" i="1"/>
  <c r="M70" i="1"/>
  <c r="M8" i="1"/>
  <c r="M5" i="1"/>
  <c r="M46" i="1"/>
  <c r="M37" i="1"/>
  <c r="M72" i="1"/>
  <c r="M47" i="1"/>
  <c r="M92" i="1"/>
  <c r="M38" i="1"/>
  <c r="M83" i="1"/>
</calcChain>
</file>

<file path=xl/sharedStrings.xml><?xml version="1.0" encoding="utf-8"?>
<sst xmlns="http://schemas.openxmlformats.org/spreadsheetml/2006/main" count="158" uniqueCount="132">
  <si>
    <t>current</t>
  </si>
  <si>
    <t>estimated</t>
  </si>
  <si>
    <t>expense</t>
  </si>
  <si>
    <t>proposed</t>
  </si>
  <si>
    <t>gas piping</t>
  </si>
  <si>
    <t>electrical</t>
  </si>
  <si>
    <t>water service</t>
  </si>
  <si>
    <t>sewer lateral</t>
  </si>
  <si>
    <t>tapping fee, per EDU</t>
  </si>
  <si>
    <t>driveway gates</t>
  </si>
  <si>
    <t>flagpoles</t>
  </si>
  <si>
    <t xml:space="preserve">driveway permit </t>
  </si>
  <si>
    <t>decks up to 30" above grade and patios</t>
  </si>
  <si>
    <t xml:space="preserve">general zoning permit </t>
  </si>
  <si>
    <t>failure to provide 24 hours notice to cancel inspection cancellation</t>
  </si>
  <si>
    <t>not ready for inspection, per occurance</t>
  </si>
  <si>
    <t>credit card convenience charge</t>
  </si>
  <si>
    <t>actual</t>
  </si>
  <si>
    <t>RESIDENTIAL BUILDING PERMITS</t>
  </si>
  <si>
    <t>OTHER BUILDING PERMIT &amp; REVIEW FEES</t>
  </si>
  <si>
    <t>ZONING PERMITS</t>
  </si>
  <si>
    <t>retaining walls up to 4' in height</t>
  </si>
  <si>
    <t>PERMIT &amp; INSPECTION PENALTIES</t>
  </si>
  <si>
    <t>BOARD OF SUPERVISORS FEES</t>
  </si>
  <si>
    <t>OTHER FEES AND CHARGES</t>
  </si>
  <si>
    <t>MECHANICAL, ELECTRICAL &amp; PLUMBING PERMITS</t>
  </si>
  <si>
    <t>NON-RESIDENTIAL BUILDING</t>
  </si>
  <si>
    <t>grinder pump (only)</t>
  </si>
  <si>
    <t>percent</t>
  </si>
  <si>
    <t>recaptured</t>
  </si>
  <si>
    <t>notes</t>
  </si>
  <si>
    <t>plumbing (assumes 4 fixtures)</t>
  </si>
  <si>
    <t>yard sale, per two day sale</t>
  </si>
  <si>
    <t>grading &amp; excavation (assumes 4 inspections)</t>
  </si>
  <si>
    <t>moving or relocating existing accessory structures</t>
  </si>
  <si>
    <t>solication permit, per individual</t>
  </si>
  <si>
    <t>pools, above-ground</t>
  </si>
  <si>
    <t xml:space="preserve">pools, in-ground </t>
  </si>
  <si>
    <t>fences 6' or greater in height</t>
  </si>
  <si>
    <t>retaining walls 4' or greater in height</t>
  </si>
  <si>
    <t>signs, with zoning officer review only</t>
  </si>
  <si>
    <t>signs, with building inspector and zoning officer review</t>
  </si>
  <si>
    <t>demolition permit, load bearing walls, per building</t>
  </si>
  <si>
    <t>demolition permit, interior alteration that is not load bearing walls</t>
  </si>
  <si>
    <t>demolition permit, accessory structure, 1,001 sf or greater</t>
  </si>
  <si>
    <t>demolition permit, accessory structure, up to 1,000 sf</t>
  </si>
  <si>
    <t>no charge</t>
  </si>
  <si>
    <t xml:space="preserve">n/a </t>
  </si>
  <si>
    <t>below ground tank, installation or removal (non-propane)</t>
  </si>
  <si>
    <t>stucco replacement</t>
  </si>
  <si>
    <t>plan review fee, building plans</t>
  </si>
  <si>
    <t>plan review fee, accessibility plans</t>
  </si>
  <si>
    <t>plan review fee, mechanical plans</t>
  </si>
  <si>
    <t>plan review fee, fire plans</t>
  </si>
  <si>
    <t>plan review fee, plumbing plans</t>
  </si>
  <si>
    <t>failure to correct deficiencies found after two inspections, per occurance</t>
  </si>
  <si>
    <t>penalty fee for failure to obtain a permit, in addition to permit fee</t>
  </si>
  <si>
    <t xml:space="preserve">other: legal, notice, Mm pay, PW, steno (MPC permitted) </t>
  </si>
  <si>
    <t xml:space="preserve">fee continue hearing </t>
  </si>
  <si>
    <t xml:space="preserve">other: Mm pay, steno (MPC permitted) </t>
  </si>
  <si>
    <t xml:space="preserve">fee to postpone hearing </t>
  </si>
  <si>
    <t xml:space="preserve">other: legal, notice, PW (MPC permitted) </t>
  </si>
  <si>
    <t>transcript copy</t>
  </si>
  <si>
    <t>n/a</t>
  </si>
  <si>
    <t xml:space="preserve">actual </t>
  </si>
  <si>
    <t>Zoning Officer determination letter</t>
  </si>
  <si>
    <t>window &amp; door requiring structural change</t>
  </si>
  <si>
    <t>fire suppression or detection system, stand pipes &amp; hose cabinets</t>
  </si>
  <si>
    <t>construction trailers (does not include electrical &amp; mechanical permit fees, if needed)</t>
  </si>
  <si>
    <t>use &amp; occupancy permit, temporary or permanent, new construction &amp; tenant change only</t>
  </si>
  <si>
    <r>
      <t xml:space="preserve">miscellaneous construction </t>
    </r>
    <r>
      <rPr>
        <i/>
        <sz val="10"/>
        <rFont val="Arial"/>
        <family val="2"/>
      </rPr>
      <t>(by escrow agreement)</t>
    </r>
  </si>
  <si>
    <t>"catch-all" for miscellaneous projects; rarely used</t>
  </si>
  <si>
    <t>by professional services agreement, and escrow</t>
  </si>
  <si>
    <t xml:space="preserve">authorized services by Township consultants, hourly fee </t>
  </si>
  <si>
    <t>authorized services by Township consultants, materials and reimbursables</t>
  </si>
  <si>
    <t>mileage reimbursement</t>
  </si>
  <si>
    <t>IRS rate</t>
  </si>
  <si>
    <t>miscellaneous charges: postage, toll calls, delivery fees, out-of-house copy charges, etc.</t>
  </si>
  <si>
    <t>generator (does not include electrical fee)</t>
  </si>
  <si>
    <t>use &amp; occupancy permit, temporary or permanent, new units only</t>
  </si>
  <si>
    <t>decks, 30" or more above grade only</t>
  </si>
  <si>
    <t>accessory structures, 500 sf and greater only</t>
  </si>
  <si>
    <t>generator (does not include electrical permit fee)</t>
  </si>
  <si>
    <t>Manager</t>
  </si>
  <si>
    <t>Codes Clerk</t>
  </si>
  <si>
    <t>Finance Dir</t>
  </si>
  <si>
    <t>Third Party</t>
  </si>
  <si>
    <t>ZONING APPEAL HEARING &amp; UCC APPEAL BOARD FEES</t>
  </si>
  <si>
    <t>driveway gates (does not include electrical permit fee)</t>
  </si>
  <si>
    <t>application to the ZHB, UCC Board of Appeals, or Zoning Officer decision appeal</t>
  </si>
  <si>
    <t>varies</t>
  </si>
  <si>
    <t>conditional use hearing, fee to continue hearing</t>
  </si>
  <si>
    <t>conditional use hearing, fee to postpone hearing</t>
  </si>
  <si>
    <t xml:space="preserve">other: legal, notice, Mm pay (n/a), PW, steno (MPC permitted) </t>
  </si>
  <si>
    <t xml:space="preserve">other: Mm pay (n/a), steno (MPC permitted) </t>
  </si>
  <si>
    <t>conditional use hearing, application fee</t>
  </si>
  <si>
    <t>zoning map amendment, application fee</t>
  </si>
  <si>
    <t>zoning map amendment, fee to continue hearing</t>
  </si>
  <si>
    <t>zoning map amendment, fee to postpone hearing</t>
  </si>
  <si>
    <t>zoning ordinance amendment, application fee</t>
  </si>
  <si>
    <t>zoning ordinance amendment, fee to continue hearing</t>
  </si>
  <si>
    <t>zoning ordinance amendment, fee to postpone hearing</t>
  </si>
  <si>
    <t>validity challenge to the zoning ordinance or zoning map, application fee</t>
  </si>
  <si>
    <t>validity challenge to the zoning ordinance or zoning map, fee to continue hearing</t>
  </si>
  <si>
    <t>validity challenge to the zoning ordinance or zoning map, fee to postpone hearing</t>
  </si>
  <si>
    <t>zoning map amendment, escrow</t>
  </si>
  <si>
    <t>zoning ordinance amendment, escrow</t>
  </si>
  <si>
    <t xml:space="preserve"> 2X permit fee</t>
  </si>
  <si>
    <t xml:space="preserve">fences </t>
  </si>
  <si>
    <t>in addition, must obtain permit and pay permit fee</t>
  </si>
  <si>
    <t>Receptionist</t>
  </si>
  <si>
    <t>UCC building permit fee, per permit</t>
  </si>
  <si>
    <t>increased effective 10/25/17, Act 36 of 2017</t>
  </si>
  <si>
    <t>up</t>
  </si>
  <si>
    <t>-</t>
  </si>
  <si>
    <t>solar panels (does not include electrical permit)</t>
  </si>
  <si>
    <t xml:space="preserve">new item; added for solar panels </t>
  </si>
  <si>
    <t>rate set by Pennsylvania Office of Open Records</t>
  </si>
  <si>
    <t>copies for Right-to-Know requests, in-house copies, per page</t>
  </si>
  <si>
    <t>copies for Right-to-Know requests, out of house copies</t>
  </si>
  <si>
    <t>$65 for 1st three fixtures + $20 per additional</t>
  </si>
  <si>
    <t>full stormwater management plan (7,500 sf+), escrow</t>
  </si>
  <si>
    <t>Engineer</t>
  </si>
  <si>
    <t>radio antennas and non-Small Wireless Facilities</t>
  </si>
  <si>
    <t>2026 FEE SCHEDULE ASSESSMENT</t>
  </si>
  <si>
    <t>2025 fee</t>
  </si>
  <si>
    <t>2026 fee</t>
  </si>
  <si>
    <t>calculated tapping fee in February 2016</t>
  </si>
  <si>
    <t>Township Engineer to review walls 4' and higher</t>
  </si>
  <si>
    <t>3 hrs. Township Engineer @ $127/hr; $300 + $100 for 4+ inspections</t>
  </si>
  <si>
    <t>other costs</t>
  </si>
  <si>
    <t>mechanical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</si>
</sst>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1"/>
      <color indexed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i/>
      <sz val="9"/>
      <color theme="0"/>
      <name val="Arial"/>
      <family val="2"/>
    </font>
    <font>
      <b/>
      <i/>
      <sz val="9"/>
      <color theme="0"/>
      <name val="Arial"/>
      <family val="2"/>
    </font>
    <font>
      <i/>
      <sz val="9"/>
      <color rgb="FFC0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rgb="FFC0000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2" fontId="0" fillId="0" borderId="0" xfId="0" applyNumberFormat="1"/>
    <xf numFmtId="4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44" fontId="4" fillId="0" borderId="2" xfId="1" applyFont="1" applyBorder="1"/>
    <xf numFmtId="2" fontId="4" fillId="0" borderId="2" xfId="0" applyNumberFormat="1" applyFont="1" applyBorder="1"/>
    <xf numFmtId="2" fontId="13" fillId="5" borderId="2" xfId="0" applyNumberFormat="1" applyFont="1" applyFill="1" applyBorder="1"/>
    <xf numFmtId="0" fontId="14" fillId="5" borderId="1" xfId="0" applyFont="1" applyFill="1" applyBorder="1"/>
    <xf numFmtId="44" fontId="15" fillId="5" borderId="2" xfId="1" applyFont="1" applyFill="1" applyBorder="1" applyAlignment="1">
      <alignment horizontal="center"/>
    </xf>
    <xf numFmtId="0" fontId="14" fillId="5" borderId="0" xfId="0" applyFont="1" applyFill="1"/>
    <xf numFmtId="2" fontId="14" fillId="5" borderId="2" xfId="0" applyNumberFormat="1" applyFont="1" applyFill="1" applyBorder="1"/>
    <xf numFmtId="44" fontId="10" fillId="5" borderId="3" xfId="1" applyFont="1" applyFill="1" applyBorder="1" applyAlignment="1">
      <alignment horizontal="center"/>
    </xf>
    <xf numFmtId="44" fontId="14" fillId="5" borderId="2" xfId="1" applyFont="1" applyFill="1" applyBorder="1"/>
    <xf numFmtId="0" fontId="4" fillId="0" borderId="3" xfId="0" applyFont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44" fontId="3" fillId="5" borderId="0" xfId="1" applyFont="1" applyFill="1" applyBorder="1" applyAlignment="1">
      <alignment horizontal="left"/>
    </xf>
    <xf numFmtId="44" fontId="3" fillId="5" borderId="3" xfId="1" applyFont="1" applyFill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5" borderId="0" xfId="0" applyNumberFormat="1" applyFont="1" applyFill="1" applyAlignment="1">
      <alignment horizontal="center"/>
    </xf>
    <xf numFmtId="2" fontId="4" fillId="5" borderId="0" xfId="1" applyNumberFormat="1" applyFont="1" applyFill="1" applyAlignment="1">
      <alignment horizontal="center"/>
    </xf>
    <xf numFmtId="2" fontId="4" fillId="5" borderId="3" xfId="0" applyNumberFormat="1" applyFont="1" applyFill="1" applyBorder="1" applyAlignment="1">
      <alignment horizontal="center"/>
    </xf>
    <xf numFmtId="2" fontId="10" fillId="5" borderId="0" xfId="0" applyNumberFormat="1" applyFont="1" applyFill="1" applyAlignment="1">
      <alignment horizontal="center"/>
    </xf>
    <xf numFmtId="2" fontId="10" fillId="5" borderId="0" xfId="1" applyNumberFormat="1" applyFont="1" applyFill="1" applyAlignment="1">
      <alignment horizontal="center"/>
    </xf>
    <xf numFmtId="44" fontId="9" fillId="0" borderId="0" xfId="1" applyFont="1" applyFill="1" applyBorder="1" applyAlignment="1">
      <alignment horizontal="center"/>
    </xf>
    <xf numFmtId="44" fontId="16" fillId="5" borderId="0" xfId="1" applyFont="1" applyFill="1" applyBorder="1" applyAlignment="1">
      <alignment horizontal="center"/>
    </xf>
    <xf numFmtId="44" fontId="11" fillId="0" borderId="0" xfId="1" applyFont="1" applyFill="1" applyBorder="1"/>
    <xf numFmtId="44" fontId="17" fillId="5" borderId="0" xfId="1" applyFont="1" applyFill="1" applyBorder="1"/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11" fillId="0" borderId="0" xfId="0" applyNumberFormat="1" applyFont="1"/>
    <xf numFmtId="2" fontId="16" fillId="5" borderId="0" xfId="0" applyNumberFormat="1" applyFont="1" applyFill="1"/>
    <xf numFmtId="2" fontId="17" fillId="5" borderId="0" xfId="0" applyNumberFormat="1" applyFont="1" applyFill="1"/>
    <xf numFmtId="44" fontId="4" fillId="0" borderId="2" xfId="1" applyFont="1" applyFill="1" applyBorder="1"/>
    <xf numFmtId="44" fontId="4" fillId="0" borderId="3" xfId="1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center"/>
    </xf>
    <xf numFmtId="2" fontId="10" fillId="5" borderId="0" xfId="1" applyNumberFormat="1" applyFont="1" applyFill="1" applyBorder="1" applyAlignment="1">
      <alignment horizontal="center"/>
    </xf>
    <xf numFmtId="39" fontId="10" fillId="5" borderId="3" xfId="1" applyNumberFormat="1" applyFont="1" applyFill="1" applyBorder="1" applyAlignment="1">
      <alignment horizontal="center"/>
    </xf>
    <xf numFmtId="44" fontId="4" fillId="0" borderId="2" xfId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44" fontId="4" fillId="0" borderId="2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1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3" fillId="0" borderId="0" xfId="0" applyFont="1"/>
    <xf numFmtId="2" fontId="1" fillId="0" borderId="0" xfId="0" applyNumberFormat="1" applyFont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44" fontId="1" fillId="0" borderId="2" xfId="1" applyFont="1" applyFill="1" applyBorder="1"/>
    <xf numFmtId="0" fontId="4" fillId="5" borderId="3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44" fontId="1" fillId="0" borderId="0" xfId="1" applyFont="1" applyFill="1" applyBorder="1" applyAlignment="1">
      <alignment horizontal="center"/>
    </xf>
    <xf numFmtId="2" fontId="19" fillId="0" borderId="0" xfId="0" applyNumberFormat="1" applyFont="1"/>
    <xf numFmtId="44" fontId="5" fillId="0" borderId="0" xfId="1" applyFont="1" applyBorder="1"/>
    <xf numFmtId="2" fontId="3" fillId="3" borderId="12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2" fontId="2" fillId="3" borderId="12" xfId="0" applyNumberFormat="1" applyFont="1" applyFill="1" applyBorder="1" applyAlignment="1">
      <alignment horizontal="center"/>
    </xf>
    <xf numFmtId="44" fontId="20" fillId="4" borderId="16" xfId="1" applyFont="1" applyFill="1" applyBorder="1" applyAlignment="1">
      <alignment horizontal="left"/>
    </xf>
    <xf numFmtId="44" fontId="20" fillId="4" borderId="16" xfId="1" applyFont="1" applyFill="1" applyBorder="1" applyAlignment="1">
      <alignment horizontal="center"/>
    </xf>
    <xf numFmtId="2" fontId="11" fillId="0" borderId="1" xfId="0" applyNumberFormat="1" applyFont="1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2" fontId="15" fillId="5" borderId="9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2" fontId="21" fillId="7" borderId="6" xfId="0" applyNumberFormat="1" applyFont="1" applyFill="1" applyBorder="1" applyAlignment="1">
      <alignment horizontal="center"/>
    </xf>
    <xf numFmtId="2" fontId="21" fillId="7" borderId="4" xfId="0" applyNumberFormat="1" applyFont="1" applyFill="1" applyBorder="1" applyAlignment="1">
      <alignment horizontal="center"/>
    </xf>
    <xf numFmtId="2" fontId="21" fillId="7" borderId="14" xfId="0" applyNumberFormat="1" applyFont="1" applyFill="1" applyBorder="1" applyAlignment="1">
      <alignment horizontal="center"/>
    </xf>
    <xf numFmtId="2" fontId="21" fillId="7" borderId="5" xfId="0" applyNumberFormat="1" applyFont="1" applyFill="1" applyBorder="1" applyAlignment="1">
      <alignment horizontal="center" wrapText="1"/>
    </xf>
    <xf numFmtId="2" fontId="21" fillId="7" borderId="13" xfId="0" applyNumberFormat="1" applyFont="1" applyFill="1" applyBorder="1" applyAlignment="1">
      <alignment horizontal="center"/>
    </xf>
    <xf numFmtId="44" fontId="22" fillId="0" borderId="0" xfId="1" applyFont="1" applyFill="1" applyBorder="1" applyAlignment="1">
      <alignment horizontal="center"/>
    </xf>
    <xf numFmtId="44" fontId="22" fillId="5" borderId="2" xfId="1" applyFont="1" applyFill="1" applyBorder="1" applyAlignment="1">
      <alignment horizontal="center"/>
    </xf>
    <xf numFmtId="44" fontId="23" fillId="0" borderId="2" xfId="1" applyFont="1" applyFill="1" applyBorder="1"/>
    <xf numFmtId="9" fontId="23" fillId="0" borderId="2" xfId="2" applyFont="1" applyFill="1" applyBorder="1" applyAlignment="1">
      <alignment horizontal="center"/>
    </xf>
    <xf numFmtId="44" fontId="24" fillId="5" borderId="2" xfId="1" applyFont="1" applyFill="1" applyBorder="1"/>
    <xf numFmtId="2" fontId="23" fillId="0" borderId="2" xfId="0" applyNumberFormat="1" applyFont="1" applyBorder="1"/>
    <xf numFmtId="2" fontId="23" fillId="5" borderId="2" xfId="0" applyNumberFormat="1" applyFont="1" applyFill="1" applyBorder="1"/>
    <xf numFmtId="44" fontId="23" fillId="0" borderId="2" xfId="1" applyFont="1" applyBorder="1" applyAlignment="1">
      <alignment horizontal="center"/>
    </xf>
    <xf numFmtId="2" fontId="24" fillId="5" borderId="2" xfId="0" applyNumberFormat="1" applyFont="1" applyFill="1" applyBorder="1"/>
    <xf numFmtId="9" fontId="23" fillId="0" borderId="0" xfId="2" applyFont="1" applyFill="1" applyBorder="1" applyAlignment="1">
      <alignment horizontal="center"/>
    </xf>
    <xf numFmtId="2" fontId="23" fillId="0" borderId="2" xfId="0" applyNumberFormat="1" applyFont="1" applyBorder="1" applyAlignment="1">
      <alignment horizontal="center"/>
    </xf>
    <xf numFmtId="44" fontId="23" fillId="0" borderId="2" xfId="1" applyFont="1" applyFill="1" applyBorder="1" applyAlignment="1">
      <alignment horizontal="center"/>
    </xf>
    <xf numFmtId="9" fontId="23" fillId="0" borderId="2" xfId="2" applyFont="1" applyBorder="1" applyAlignment="1">
      <alignment horizontal="center"/>
    </xf>
    <xf numFmtId="44" fontId="23" fillId="0" borderId="2" xfId="1" applyFont="1" applyBorder="1"/>
    <xf numFmtId="2" fontId="23" fillId="0" borderId="0" xfId="0" applyNumberFormat="1" applyFont="1"/>
    <xf numFmtId="44" fontId="22" fillId="0" borderId="0" xfId="1" applyFont="1" applyBorder="1"/>
    <xf numFmtId="44" fontId="22" fillId="5" borderId="2" xfId="1" applyFont="1" applyFill="1" applyBorder="1"/>
    <xf numFmtId="44" fontId="23" fillId="6" borderId="2" xfId="1" applyFont="1" applyFill="1" applyBorder="1"/>
    <xf numFmtId="44" fontId="23" fillId="5" borderId="2" xfId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602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6"/>
  <sheetViews>
    <sheetView tabSelected="1" zoomScaleNormal="100" workbookViewId="0">
      <pane ySplit="2" topLeftCell="A3" activePane="bottomLeft" state="frozen"/>
      <selection pane="bottomLeft" activeCell="O1" sqref="O1"/>
    </sheetView>
  </sheetViews>
  <sheetFormatPr defaultRowHeight="12.75" x14ac:dyDescent="0.2"/>
  <cols>
    <col min="1" max="1" width="5.7109375" style="4" customWidth="1"/>
    <col min="2" max="2" width="72.5703125" customWidth="1"/>
    <col min="3" max="3" width="13.7109375" style="1" customWidth="1"/>
    <col min="4" max="4" width="13.7109375" style="93" customWidth="1"/>
    <col min="5" max="11" width="10.7109375" style="5" customWidth="1"/>
    <col min="12" max="12" width="12.7109375" style="93" customWidth="1"/>
    <col min="13" max="13" width="10.140625" style="93" customWidth="1"/>
    <col min="14" max="14" width="56.28515625" style="1" bestFit="1" customWidth="1"/>
    <col min="15" max="15" width="12.28515625" customWidth="1"/>
    <col min="16" max="16" width="14.140625" customWidth="1"/>
  </cols>
  <sheetData>
    <row r="1" spans="1:17" ht="12.75" customHeight="1" x14ac:dyDescent="0.2">
      <c r="A1" s="68"/>
      <c r="B1" s="70" t="s">
        <v>124</v>
      </c>
      <c r="C1" s="45" t="s">
        <v>0</v>
      </c>
      <c r="D1" s="77" t="s">
        <v>1</v>
      </c>
      <c r="E1" s="46"/>
      <c r="F1" s="47"/>
      <c r="G1" s="47"/>
      <c r="H1" s="47"/>
      <c r="I1" s="47"/>
      <c r="J1" s="47"/>
      <c r="K1" s="47"/>
      <c r="L1" s="74" t="s">
        <v>3</v>
      </c>
      <c r="M1" s="75" t="s">
        <v>28</v>
      </c>
      <c r="N1" s="72" t="s">
        <v>30</v>
      </c>
    </row>
    <row r="2" spans="1:17" ht="13.5" customHeight="1" x14ac:dyDescent="0.2">
      <c r="A2" s="69"/>
      <c r="B2" s="71"/>
      <c r="C2" s="62" t="s">
        <v>125</v>
      </c>
      <c r="D2" s="78" t="s">
        <v>2</v>
      </c>
      <c r="E2" s="63" t="s">
        <v>86</v>
      </c>
      <c r="F2" s="64" t="s">
        <v>83</v>
      </c>
      <c r="G2" s="64" t="s">
        <v>84</v>
      </c>
      <c r="H2" s="64" t="s">
        <v>110</v>
      </c>
      <c r="I2" s="64" t="s">
        <v>85</v>
      </c>
      <c r="J2" s="64" t="s">
        <v>122</v>
      </c>
      <c r="K2" s="64" t="s">
        <v>130</v>
      </c>
      <c r="L2" s="76" t="s">
        <v>126</v>
      </c>
      <c r="M2" s="76" t="s">
        <v>29</v>
      </c>
      <c r="N2" s="73"/>
    </row>
    <row r="3" spans="1:17" s="3" customFormat="1" ht="13.9" customHeight="1" x14ac:dyDescent="0.2">
      <c r="A3" s="43"/>
      <c r="B3" s="60"/>
      <c r="C3" s="61"/>
      <c r="D3" s="94"/>
      <c r="E3" s="65">
        <v>67.28</v>
      </c>
      <c r="F3" s="65">
        <v>94.79</v>
      </c>
      <c r="G3" s="65">
        <v>29.3</v>
      </c>
      <c r="H3" s="65">
        <v>27.71</v>
      </c>
      <c r="I3" s="65">
        <v>52.31</v>
      </c>
      <c r="J3" s="65">
        <v>127</v>
      </c>
      <c r="K3" s="66"/>
      <c r="L3" s="79"/>
      <c r="M3" s="79"/>
      <c r="N3" s="26"/>
    </row>
    <row r="4" spans="1:17" s="3" customFormat="1" x14ac:dyDescent="0.2">
      <c r="A4" s="16"/>
      <c r="B4" s="11" t="s">
        <v>18</v>
      </c>
      <c r="C4" s="10"/>
      <c r="D4" s="95"/>
      <c r="E4" s="18"/>
      <c r="F4" s="18"/>
      <c r="G4" s="18"/>
      <c r="H4" s="18"/>
      <c r="I4" s="18"/>
      <c r="J4" s="18"/>
      <c r="K4" s="19"/>
      <c r="L4" s="80"/>
      <c r="M4" s="80"/>
      <c r="N4" s="27"/>
      <c r="P4" s="2"/>
    </row>
    <row r="5" spans="1:17" s="3" customFormat="1" x14ac:dyDescent="0.2">
      <c r="A5" s="15"/>
      <c r="B5" s="3" t="s">
        <v>80</v>
      </c>
      <c r="C5" s="35">
        <v>100</v>
      </c>
      <c r="D5" s="81">
        <f t="shared" ref="D5:D11" si="0">(E5*$E$3)+(F5*$F$3)+(G5*$G$3)+(H5*$H$3)+(I5*$I$3)+(J5*$J$3)+K5</f>
        <v>110.2683</v>
      </c>
      <c r="E5" s="37">
        <v>1.25</v>
      </c>
      <c r="F5" s="37">
        <v>0.05</v>
      </c>
      <c r="G5" s="37">
        <v>0.33</v>
      </c>
      <c r="H5" s="37">
        <v>0.33</v>
      </c>
      <c r="I5" s="37">
        <v>0.05</v>
      </c>
      <c r="J5" s="37">
        <v>0</v>
      </c>
      <c r="K5" s="36">
        <v>0</v>
      </c>
      <c r="L5" s="81">
        <v>105</v>
      </c>
      <c r="M5" s="82">
        <f t="shared" ref="M5:M11" si="1">L5/D5</f>
        <v>0.95222289633557422</v>
      </c>
      <c r="N5" s="32"/>
      <c r="P5" s="2"/>
      <c r="Q5" s="50" t="s">
        <v>113</v>
      </c>
    </row>
    <row r="6" spans="1:17" s="3" customFormat="1" x14ac:dyDescent="0.2">
      <c r="A6" s="15"/>
      <c r="B6" s="3" t="s">
        <v>67</v>
      </c>
      <c r="C6" s="35">
        <v>115</v>
      </c>
      <c r="D6" s="81">
        <f t="shared" si="0"/>
        <v>123.27930000000001</v>
      </c>
      <c r="E6" s="37">
        <v>1.5</v>
      </c>
      <c r="F6" s="37">
        <v>0.05</v>
      </c>
      <c r="G6" s="37">
        <v>0.2</v>
      </c>
      <c r="H6" s="37">
        <v>0.33</v>
      </c>
      <c r="I6" s="37">
        <v>0.05</v>
      </c>
      <c r="J6" s="37">
        <v>0</v>
      </c>
      <c r="K6" s="36">
        <v>0</v>
      </c>
      <c r="L6" s="81">
        <v>120</v>
      </c>
      <c r="M6" s="82">
        <f t="shared" si="1"/>
        <v>0.97339942715443706</v>
      </c>
      <c r="N6" s="32"/>
      <c r="P6" s="2"/>
      <c r="Q6" s="50" t="s">
        <v>114</v>
      </c>
    </row>
    <row r="7" spans="1:17" s="3" customFormat="1" x14ac:dyDescent="0.2">
      <c r="A7" s="15"/>
      <c r="B7" s="3" t="s">
        <v>81</v>
      </c>
      <c r="C7" s="35">
        <v>70</v>
      </c>
      <c r="D7" s="81">
        <f t="shared" si="0"/>
        <v>76.628299999999996</v>
      </c>
      <c r="E7" s="37">
        <v>0.75</v>
      </c>
      <c r="F7" s="37">
        <v>0.05</v>
      </c>
      <c r="G7" s="37">
        <v>0.33</v>
      </c>
      <c r="H7" s="37">
        <v>0.33</v>
      </c>
      <c r="I7" s="37">
        <v>0.05</v>
      </c>
      <c r="J7" s="37">
        <v>0</v>
      </c>
      <c r="K7" s="36">
        <v>0</v>
      </c>
      <c r="L7" s="81">
        <v>75</v>
      </c>
      <c r="M7" s="82">
        <f t="shared" si="1"/>
        <v>0.97875067044420927</v>
      </c>
      <c r="N7" s="32"/>
      <c r="P7" s="2"/>
    </row>
    <row r="8" spans="1:17" s="3" customFormat="1" x14ac:dyDescent="0.2">
      <c r="A8" s="15"/>
      <c r="B8" s="3" t="s">
        <v>82</v>
      </c>
      <c r="C8" s="35">
        <v>65</v>
      </c>
      <c r="D8" s="81">
        <f t="shared" si="0"/>
        <v>72.819299999999998</v>
      </c>
      <c r="E8" s="37">
        <v>0.75</v>
      </c>
      <c r="F8" s="37">
        <v>0.05</v>
      </c>
      <c r="G8" s="37">
        <v>0.2</v>
      </c>
      <c r="H8" s="37">
        <v>0.33</v>
      </c>
      <c r="I8" s="37">
        <v>0.05</v>
      </c>
      <c r="J8" s="37">
        <v>0</v>
      </c>
      <c r="K8" s="36">
        <v>0</v>
      </c>
      <c r="L8" s="81">
        <v>70</v>
      </c>
      <c r="M8" s="82">
        <f t="shared" si="1"/>
        <v>0.96128361574472698</v>
      </c>
      <c r="N8" s="28"/>
      <c r="P8" s="2"/>
    </row>
    <row r="9" spans="1:17" s="3" customFormat="1" x14ac:dyDescent="0.2">
      <c r="A9" s="15"/>
      <c r="B9" s="3" t="s">
        <v>66</v>
      </c>
      <c r="C9" s="35">
        <v>70</v>
      </c>
      <c r="D9" s="81">
        <f t="shared" si="0"/>
        <v>76.628299999999996</v>
      </c>
      <c r="E9" s="37">
        <v>0.75</v>
      </c>
      <c r="F9" s="37">
        <v>0.05</v>
      </c>
      <c r="G9" s="37">
        <v>0.33</v>
      </c>
      <c r="H9" s="37">
        <v>0.33</v>
      </c>
      <c r="I9" s="37">
        <v>0.05</v>
      </c>
      <c r="J9" s="37">
        <v>0</v>
      </c>
      <c r="K9" s="36">
        <v>0</v>
      </c>
      <c r="L9" s="81">
        <v>75</v>
      </c>
      <c r="M9" s="82">
        <f t="shared" si="1"/>
        <v>0.97875067044420927</v>
      </c>
      <c r="N9" s="32"/>
      <c r="P9" s="2"/>
    </row>
    <row r="10" spans="1:17" s="3" customFormat="1" x14ac:dyDescent="0.2">
      <c r="A10" s="15"/>
      <c r="B10" s="3" t="s">
        <v>88</v>
      </c>
      <c r="C10" s="35">
        <v>70</v>
      </c>
      <c r="D10" s="81">
        <f t="shared" si="0"/>
        <v>76.628299999999996</v>
      </c>
      <c r="E10" s="37">
        <v>0.75</v>
      </c>
      <c r="F10" s="37">
        <v>0.05</v>
      </c>
      <c r="G10" s="37">
        <v>0.33</v>
      </c>
      <c r="H10" s="37">
        <v>0.33</v>
      </c>
      <c r="I10" s="37">
        <v>0.05</v>
      </c>
      <c r="J10" s="37">
        <v>0</v>
      </c>
      <c r="K10" s="36">
        <v>0</v>
      </c>
      <c r="L10" s="81">
        <v>75</v>
      </c>
      <c r="M10" s="82">
        <f t="shared" si="1"/>
        <v>0.97875067044420927</v>
      </c>
      <c r="N10" s="28"/>
      <c r="P10" s="2"/>
    </row>
    <row r="11" spans="1:17" s="3" customFormat="1" x14ac:dyDescent="0.2">
      <c r="A11" s="15"/>
      <c r="B11" s="3" t="s">
        <v>79</v>
      </c>
      <c r="C11" s="35">
        <v>95</v>
      </c>
      <c r="D11" s="81">
        <f t="shared" si="0"/>
        <v>102.857</v>
      </c>
      <c r="E11" s="37">
        <v>1.25</v>
      </c>
      <c r="F11" s="37">
        <v>0.05</v>
      </c>
      <c r="G11" s="37">
        <v>0.2</v>
      </c>
      <c r="H11" s="37">
        <v>0.2</v>
      </c>
      <c r="I11" s="37">
        <v>0.05</v>
      </c>
      <c r="J11" s="37">
        <v>0</v>
      </c>
      <c r="K11" s="36">
        <v>0</v>
      </c>
      <c r="L11" s="81">
        <v>100</v>
      </c>
      <c r="M11" s="82">
        <f t="shared" si="1"/>
        <v>0.97222357253273961</v>
      </c>
      <c r="N11" s="28"/>
      <c r="P11" s="2"/>
    </row>
    <row r="12" spans="1:17" s="3" customFormat="1" x14ac:dyDescent="0.2">
      <c r="A12" s="15"/>
      <c r="B12" s="3" t="s">
        <v>70</v>
      </c>
      <c r="C12" s="35"/>
      <c r="D12" s="81"/>
      <c r="E12" s="37"/>
      <c r="F12" s="37"/>
      <c r="G12" s="37"/>
      <c r="H12" s="37"/>
      <c r="I12" s="37"/>
      <c r="J12" s="37"/>
      <c r="K12" s="36"/>
      <c r="L12" s="81"/>
      <c r="M12" s="82"/>
      <c r="N12" s="28" t="s">
        <v>71</v>
      </c>
      <c r="P12" s="2"/>
    </row>
    <row r="13" spans="1:17" s="3" customFormat="1" x14ac:dyDescent="0.2">
      <c r="A13" s="17"/>
      <c r="B13" s="11" t="s">
        <v>26</v>
      </c>
      <c r="C13" s="14"/>
      <c r="D13" s="96"/>
      <c r="E13" s="38"/>
      <c r="F13" s="38"/>
      <c r="G13" s="38"/>
      <c r="H13" s="38"/>
      <c r="I13" s="38"/>
      <c r="J13" s="38"/>
      <c r="K13" s="39"/>
      <c r="L13" s="83"/>
      <c r="M13" s="83"/>
      <c r="N13" s="29"/>
      <c r="P13" s="2"/>
    </row>
    <row r="14" spans="1:17" s="3" customFormat="1" x14ac:dyDescent="0.2">
      <c r="A14" s="15"/>
      <c r="B14" s="3" t="s">
        <v>66</v>
      </c>
      <c r="C14" s="35">
        <v>65</v>
      </c>
      <c r="D14" s="81">
        <f t="shared" ref="D14:D19" si="2">(E14*$E$3)+(F14*$F$3)+(G14*$G$3)+(H14*$H$3)+(I14*$I$3)+(J14*$J$3)+K14</f>
        <v>72.819299999999998</v>
      </c>
      <c r="E14" s="37">
        <v>0.75</v>
      </c>
      <c r="F14" s="37">
        <v>0.05</v>
      </c>
      <c r="G14" s="37">
        <v>0.2</v>
      </c>
      <c r="H14" s="37">
        <v>0.33</v>
      </c>
      <c r="I14" s="37">
        <v>0.05</v>
      </c>
      <c r="J14" s="37">
        <v>0</v>
      </c>
      <c r="K14" s="36">
        <v>0</v>
      </c>
      <c r="L14" s="81">
        <v>70</v>
      </c>
      <c r="M14" s="82">
        <f t="shared" ref="M14:M19" si="3">L14/D14</f>
        <v>0.96128361574472698</v>
      </c>
      <c r="N14" s="28"/>
      <c r="P14" s="2"/>
    </row>
    <row r="15" spans="1:17" s="3" customFormat="1" x14ac:dyDescent="0.2">
      <c r="A15" s="15"/>
      <c r="B15" s="3" t="s">
        <v>9</v>
      </c>
      <c r="C15" s="35">
        <v>70</v>
      </c>
      <c r="D15" s="81">
        <f t="shared" si="2"/>
        <v>76.628299999999996</v>
      </c>
      <c r="E15" s="37">
        <v>0.75</v>
      </c>
      <c r="F15" s="37">
        <v>0.05</v>
      </c>
      <c r="G15" s="37">
        <v>0.33</v>
      </c>
      <c r="H15" s="37">
        <v>0.33</v>
      </c>
      <c r="I15" s="37">
        <v>0.05</v>
      </c>
      <c r="J15" s="37">
        <v>0</v>
      </c>
      <c r="K15" s="36">
        <v>0</v>
      </c>
      <c r="L15" s="81">
        <v>75</v>
      </c>
      <c r="M15" s="82">
        <f t="shared" si="3"/>
        <v>0.97875067044420927</v>
      </c>
      <c r="N15" s="28"/>
      <c r="P15" s="2"/>
    </row>
    <row r="16" spans="1:17" s="3" customFormat="1" x14ac:dyDescent="0.2">
      <c r="A16" s="15"/>
      <c r="B16" s="3" t="s">
        <v>67</v>
      </c>
      <c r="C16" s="35">
        <v>210</v>
      </c>
      <c r="D16" s="81">
        <f t="shared" si="2"/>
        <v>224.19929999999999</v>
      </c>
      <c r="E16" s="37">
        <v>3</v>
      </c>
      <c r="F16" s="37">
        <v>0.05</v>
      </c>
      <c r="G16" s="37">
        <v>0.2</v>
      </c>
      <c r="H16" s="37">
        <v>0.33</v>
      </c>
      <c r="I16" s="37">
        <v>0.05</v>
      </c>
      <c r="J16" s="37">
        <v>0</v>
      </c>
      <c r="K16" s="36">
        <v>0</v>
      </c>
      <c r="L16" s="81">
        <v>220</v>
      </c>
      <c r="M16" s="82">
        <f t="shared" si="3"/>
        <v>0.98126978986999513</v>
      </c>
      <c r="N16" s="28"/>
      <c r="P16" s="2"/>
    </row>
    <row r="17" spans="1:16" s="3" customFormat="1" x14ac:dyDescent="0.2">
      <c r="A17" s="15"/>
      <c r="B17" s="3" t="s">
        <v>78</v>
      </c>
      <c r="C17" s="35">
        <v>115</v>
      </c>
      <c r="D17" s="81">
        <f t="shared" si="2"/>
        <v>123.27930000000001</v>
      </c>
      <c r="E17" s="37">
        <v>1.5</v>
      </c>
      <c r="F17" s="37">
        <v>0.05</v>
      </c>
      <c r="G17" s="37">
        <v>0.2</v>
      </c>
      <c r="H17" s="37">
        <v>0.33</v>
      </c>
      <c r="I17" s="37">
        <v>0.05</v>
      </c>
      <c r="J17" s="37">
        <v>0</v>
      </c>
      <c r="K17" s="36">
        <v>0</v>
      </c>
      <c r="L17" s="81">
        <v>120</v>
      </c>
      <c r="M17" s="82">
        <f t="shared" si="3"/>
        <v>0.97339942715443706</v>
      </c>
      <c r="N17" s="28"/>
      <c r="P17" s="2"/>
    </row>
    <row r="18" spans="1:16" s="3" customFormat="1" x14ac:dyDescent="0.2">
      <c r="A18" s="15"/>
      <c r="B18" s="3" t="s">
        <v>68</v>
      </c>
      <c r="C18" s="35">
        <v>85</v>
      </c>
      <c r="D18" s="81">
        <f t="shared" si="2"/>
        <v>93.448300000000003</v>
      </c>
      <c r="E18" s="5">
        <v>1</v>
      </c>
      <c r="F18" s="20">
        <v>0.05</v>
      </c>
      <c r="G18" s="5">
        <v>0.33</v>
      </c>
      <c r="H18" s="5">
        <v>0.33</v>
      </c>
      <c r="I18" s="5">
        <v>0.05</v>
      </c>
      <c r="J18" s="5">
        <v>0</v>
      </c>
      <c r="K18" s="36">
        <v>0</v>
      </c>
      <c r="L18" s="81">
        <v>90</v>
      </c>
      <c r="M18" s="82">
        <f t="shared" si="3"/>
        <v>0.96309938222525182</v>
      </c>
      <c r="N18" s="31"/>
      <c r="P18" s="2"/>
    </row>
    <row r="19" spans="1:16" s="3" customFormat="1" x14ac:dyDescent="0.2">
      <c r="A19" s="15"/>
      <c r="B19" s="3" t="s">
        <v>69</v>
      </c>
      <c r="C19" s="35">
        <v>95</v>
      </c>
      <c r="D19" s="81">
        <f t="shared" si="2"/>
        <v>102.857</v>
      </c>
      <c r="E19" s="37">
        <v>1.25</v>
      </c>
      <c r="F19" s="37">
        <v>0.05</v>
      </c>
      <c r="G19" s="37">
        <v>0.2</v>
      </c>
      <c r="H19" s="37">
        <v>0.2</v>
      </c>
      <c r="I19" s="37">
        <v>0.05</v>
      </c>
      <c r="J19" s="37">
        <v>0</v>
      </c>
      <c r="K19" s="36">
        <v>0</v>
      </c>
      <c r="L19" s="81">
        <v>100</v>
      </c>
      <c r="M19" s="82">
        <f t="shared" si="3"/>
        <v>0.97222357253273961</v>
      </c>
      <c r="N19" s="32"/>
      <c r="P19" s="2"/>
    </row>
    <row r="20" spans="1:16" s="3" customFormat="1" x14ac:dyDescent="0.2">
      <c r="A20" s="15"/>
      <c r="B20" s="3" t="s">
        <v>70</v>
      </c>
      <c r="C20" s="7"/>
      <c r="D20" s="81"/>
      <c r="E20" s="5"/>
      <c r="F20" s="20"/>
      <c r="G20" s="5"/>
      <c r="H20" s="5"/>
      <c r="I20" s="5"/>
      <c r="J20" s="5"/>
      <c r="K20" s="36"/>
      <c r="L20" s="84"/>
      <c r="M20" s="84"/>
      <c r="N20" s="28" t="s">
        <v>71</v>
      </c>
      <c r="P20" s="2"/>
    </row>
    <row r="21" spans="1:16" x14ac:dyDescent="0.2">
      <c r="A21" s="16"/>
      <c r="B21" s="11" t="s">
        <v>25</v>
      </c>
      <c r="C21" s="8"/>
      <c r="D21" s="96"/>
      <c r="E21" s="21"/>
      <c r="F21" s="22"/>
      <c r="G21" s="21"/>
      <c r="H21" s="21"/>
      <c r="I21" s="21"/>
      <c r="J21" s="21"/>
      <c r="K21" s="23"/>
      <c r="L21" s="85"/>
      <c r="M21" s="85"/>
      <c r="N21" s="33"/>
      <c r="P21" s="2"/>
    </row>
    <row r="22" spans="1:16" x14ac:dyDescent="0.2">
      <c r="A22" s="15"/>
      <c r="B22" s="55" t="s">
        <v>131</v>
      </c>
      <c r="C22" s="35">
        <v>85</v>
      </c>
      <c r="D22" s="81">
        <f t="shared" ref="D22:D29" si="4">(E22*$E$3)+(F22*$F$3)+(G22*$G$3)+(H22*$H$3)+(I22*$I$3)+(J22*$J$3)+K22</f>
        <v>89.639300000000006</v>
      </c>
      <c r="E22" s="37">
        <v>1</v>
      </c>
      <c r="F22" s="37">
        <v>0.05</v>
      </c>
      <c r="G22" s="37">
        <v>0.2</v>
      </c>
      <c r="H22" s="37">
        <v>0.33</v>
      </c>
      <c r="I22" s="37">
        <v>0.05</v>
      </c>
      <c r="J22" s="37">
        <v>0</v>
      </c>
      <c r="K22" s="36">
        <v>0</v>
      </c>
      <c r="L22" s="81">
        <v>85</v>
      </c>
      <c r="M22" s="82">
        <f t="shared" ref="M22:M29" si="5">L22/D22</f>
        <v>0.94824479887727808</v>
      </c>
      <c r="N22" s="32"/>
      <c r="P22" s="2"/>
    </row>
    <row r="23" spans="1:16" x14ac:dyDescent="0.2">
      <c r="A23" s="15"/>
      <c r="B23" s="3" t="s">
        <v>4</v>
      </c>
      <c r="C23" s="35">
        <v>65</v>
      </c>
      <c r="D23" s="81">
        <f t="shared" si="4"/>
        <v>72.819299999999998</v>
      </c>
      <c r="E23" s="37">
        <v>0.75</v>
      </c>
      <c r="F23" s="37">
        <v>0.05</v>
      </c>
      <c r="G23" s="37">
        <v>0.2</v>
      </c>
      <c r="H23" s="37">
        <v>0.33</v>
      </c>
      <c r="I23" s="37">
        <v>0.05</v>
      </c>
      <c r="J23" s="37">
        <v>0</v>
      </c>
      <c r="K23" s="36">
        <v>0</v>
      </c>
      <c r="L23" s="81">
        <v>70</v>
      </c>
      <c r="M23" s="82">
        <f t="shared" si="5"/>
        <v>0.96128361574472698</v>
      </c>
      <c r="N23" s="30"/>
      <c r="P23" s="2"/>
    </row>
    <row r="24" spans="1:16" x14ac:dyDescent="0.2">
      <c r="A24" s="15"/>
      <c r="B24" s="3" t="s">
        <v>5</v>
      </c>
      <c r="C24" s="35">
        <v>25</v>
      </c>
      <c r="D24" s="81">
        <f t="shared" si="4"/>
        <v>29.521300000000004</v>
      </c>
      <c r="E24" s="37">
        <v>0.15</v>
      </c>
      <c r="F24" s="37">
        <v>0.05</v>
      </c>
      <c r="G24" s="37">
        <v>0.1</v>
      </c>
      <c r="H24" s="37">
        <v>0.33</v>
      </c>
      <c r="I24" s="37">
        <v>0.05</v>
      </c>
      <c r="J24" s="37">
        <v>0</v>
      </c>
      <c r="K24" s="36">
        <v>0</v>
      </c>
      <c r="L24" s="81">
        <v>27.5</v>
      </c>
      <c r="M24" s="82">
        <f t="shared" si="5"/>
        <v>0.93153079302063246</v>
      </c>
      <c r="N24" s="30"/>
      <c r="P24" s="2"/>
    </row>
    <row r="25" spans="1:16" x14ac:dyDescent="0.2">
      <c r="A25" s="15"/>
      <c r="B25" s="3" t="s">
        <v>31</v>
      </c>
      <c r="C25" s="35">
        <v>80</v>
      </c>
      <c r="D25" s="81">
        <f t="shared" si="4"/>
        <v>89.639300000000006</v>
      </c>
      <c r="E25" s="37">
        <v>1</v>
      </c>
      <c r="F25" s="37">
        <v>0.05</v>
      </c>
      <c r="G25" s="37">
        <v>0.2</v>
      </c>
      <c r="H25" s="37">
        <v>0.33</v>
      </c>
      <c r="I25" s="37">
        <v>0.05</v>
      </c>
      <c r="J25" s="37">
        <v>0</v>
      </c>
      <c r="K25" s="36">
        <v>0</v>
      </c>
      <c r="L25" s="81">
        <v>85</v>
      </c>
      <c r="M25" s="82">
        <f t="shared" si="5"/>
        <v>0.94824479887727808</v>
      </c>
      <c r="N25" s="32" t="s">
        <v>120</v>
      </c>
      <c r="P25" s="2"/>
    </row>
    <row r="26" spans="1:16" x14ac:dyDescent="0.2">
      <c r="A26" s="15"/>
      <c r="B26" s="3" t="s">
        <v>6</v>
      </c>
      <c r="C26" s="35">
        <v>65</v>
      </c>
      <c r="D26" s="81">
        <f t="shared" si="4"/>
        <v>72.819299999999998</v>
      </c>
      <c r="E26" s="37">
        <v>0.75</v>
      </c>
      <c r="F26" s="37">
        <v>0.05</v>
      </c>
      <c r="G26" s="37">
        <v>0.2</v>
      </c>
      <c r="H26" s="37">
        <v>0.33</v>
      </c>
      <c r="I26" s="37">
        <v>0.05</v>
      </c>
      <c r="J26" s="37">
        <v>0</v>
      </c>
      <c r="K26" s="36">
        <v>0</v>
      </c>
      <c r="L26" s="81">
        <v>70</v>
      </c>
      <c r="M26" s="82">
        <f t="shared" si="5"/>
        <v>0.96128361574472698</v>
      </c>
      <c r="N26" s="30"/>
      <c r="P26" s="2"/>
    </row>
    <row r="27" spans="1:16" x14ac:dyDescent="0.2">
      <c r="A27" s="15"/>
      <c r="B27" s="3" t="s">
        <v>7</v>
      </c>
      <c r="C27" s="35">
        <v>85</v>
      </c>
      <c r="D27" s="81">
        <f t="shared" si="4"/>
        <v>93.448300000000003</v>
      </c>
      <c r="E27" s="37">
        <v>1</v>
      </c>
      <c r="F27" s="37">
        <v>0.05</v>
      </c>
      <c r="G27" s="37">
        <v>0.33</v>
      </c>
      <c r="H27" s="37">
        <v>0.33</v>
      </c>
      <c r="I27" s="37">
        <v>0.05</v>
      </c>
      <c r="J27" s="37">
        <v>0</v>
      </c>
      <c r="K27" s="36">
        <v>0</v>
      </c>
      <c r="L27" s="81">
        <v>90</v>
      </c>
      <c r="M27" s="82">
        <f t="shared" si="5"/>
        <v>0.96309938222525182</v>
      </c>
      <c r="N27" s="30"/>
      <c r="P27" s="2"/>
    </row>
    <row r="28" spans="1:16" x14ac:dyDescent="0.2">
      <c r="A28" s="15"/>
      <c r="B28" s="3" t="s">
        <v>27</v>
      </c>
      <c r="C28" s="35">
        <v>60</v>
      </c>
      <c r="D28" s="81">
        <f t="shared" si="4"/>
        <v>65.464300000000009</v>
      </c>
      <c r="E28" s="37">
        <v>0.75</v>
      </c>
      <c r="F28" s="37">
        <v>0</v>
      </c>
      <c r="G28" s="37">
        <v>0.2</v>
      </c>
      <c r="H28" s="37">
        <v>0.33</v>
      </c>
      <c r="I28" s="37">
        <v>0</v>
      </c>
      <c r="J28" s="37">
        <v>0</v>
      </c>
      <c r="K28" s="36">
        <v>0</v>
      </c>
      <c r="L28" s="81">
        <v>60</v>
      </c>
      <c r="M28" s="82">
        <f t="shared" si="5"/>
        <v>0.91653007822584209</v>
      </c>
      <c r="N28" s="30"/>
      <c r="P28" s="2"/>
    </row>
    <row r="29" spans="1:16" x14ac:dyDescent="0.2">
      <c r="A29" s="15"/>
      <c r="B29" s="3" t="s">
        <v>8</v>
      </c>
      <c r="C29" s="35">
        <v>1900</v>
      </c>
      <c r="D29" s="81">
        <f t="shared" si="4"/>
        <v>1900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6">
        <v>1900</v>
      </c>
      <c r="L29" s="81">
        <v>1900</v>
      </c>
      <c r="M29" s="82">
        <f t="shared" si="5"/>
        <v>1</v>
      </c>
      <c r="N29" s="28" t="s">
        <v>127</v>
      </c>
      <c r="P29" s="2"/>
    </row>
    <row r="30" spans="1:16" x14ac:dyDescent="0.2">
      <c r="A30" s="17"/>
      <c r="B30" s="11" t="s">
        <v>19</v>
      </c>
      <c r="C30" s="14"/>
      <c r="D30" s="96"/>
      <c r="E30" s="38"/>
      <c r="F30" s="38"/>
      <c r="G30" s="38"/>
      <c r="H30" s="38"/>
      <c r="I30" s="38"/>
      <c r="J30" s="38"/>
      <c r="K30" s="13"/>
      <c r="L30" s="83"/>
      <c r="M30" s="83"/>
      <c r="N30" s="29"/>
      <c r="P30" s="2"/>
    </row>
    <row r="31" spans="1:16" x14ac:dyDescent="0.2">
      <c r="A31" s="15"/>
      <c r="B31" s="3" t="s">
        <v>39</v>
      </c>
      <c r="C31" s="35">
        <v>80</v>
      </c>
      <c r="D31" s="81">
        <f>(E31*$E$3)+(F31*$F$3)+(G31*$G$3)+(H31*$H$3)+(I31*$I$3)+(J31*$J$3)+K31</f>
        <v>89.668300000000002</v>
      </c>
      <c r="E31" s="20">
        <v>0</v>
      </c>
      <c r="F31" s="20">
        <v>0.05</v>
      </c>
      <c r="G31" s="20">
        <v>0.33</v>
      </c>
      <c r="H31" s="20">
        <v>0.33</v>
      </c>
      <c r="I31" s="20">
        <v>0.05</v>
      </c>
      <c r="J31" s="20">
        <v>0.5</v>
      </c>
      <c r="K31" s="36">
        <v>0</v>
      </c>
      <c r="L31" s="81">
        <v>85</v>
      </c>
      <c r="M31" s="82">
        <f t="shared" ref="M31:M42" si="6">L31/D31</f>
        <v>0.94793812306021186</v>
      </c>
      <c r="N31" s="32"/>
      <c r="P31" s="2"/>
    </row>
    <row r="32" spans="1:16" x14ac:dyDescent="0.2">
      <c r="A32" s="15"/>
      <c r="B32" s="3" t="s">
        <v>38</v>
      </c>
      <c r="C32" s="35">
        <v>27.5</v>
      </c>
      <c r="D32" s="81">
        <f t="shared" ref="D32:D79" si="7">(E32*$E$3)+(F32*$F$3)+(G32*$G$3)+(H32*$H$3)+(I32*$I$3)+(J32*$J$3)+K32</f>
        <v>31.149300000000004</v>
      </c>
      <c r="E32" s="5">
        <v>0</v>
      </c>
      <c r="F32" s="5">
        <v>0.05</v>
      </c>
      <c r="G32" s="5">
        <v>0.5</v>
      </c>
      <c r="H32" s="5">
        <v>0.33</v>
      </c>
      <c r="I32" s="5">
        <v>0.05</v>
      </c>
      <c r="J32" s="5">
        <v>0</v>
      </c>
      <c r="K32" s="36">
        <v>0</v>
      </c>
      <c r="L32" s="81">
        <v>30</v>
      </c>
      <c r="M32" s="82">
        <f t="shared" si="6"/>
        <v>0.96310350473365358</v>
      </c>
      <c r="N32" s="32"/>
      <c r="P32" s="2"/>
    </row>
    <row r="33" spans="1:16" x14ac:dyDescent="0.2">
      <c r="A33" s="15"/>
      <c r="B33" s="3" t="s">
        <v>36</v>
      </c>
      <c r="C33" s="35">
        <v>60</v>
      </c>
      <c r="D33" s="81">
        <f t="shared" si="7"/>
        <v>64.789299999999997</v>
      </c>
      <c r="E33" s="5">
        <v>0.5</v>
      </c>
      <c r="F33" s="5">
        <v>0.05</v>
      </c>
      <c r="G33" s="5">
        <v>0.5</v>
      </c>
      <c r="H33" s="5">
        <v>0.33</v>
      </c>
      <c r="I33" s="5">
        <v>0.05</v>
      </c>
      <c r="J33" s="5">
        <v>0</v>
      </c>
      <c r="K33" s="36">
        <v>0</v>
      </c>
      <c r="L33" s="81">
        <v>60</v>
      </c>
      <c r="M33" s="82">
        <f t="shared" si="6"/>
        <v>0.92607884326578616</v>
      </c>
      <c r="N33" s="32"/>
      <c r="P33" s="2"/>
    </row>
    <row r="34" spans="1:16" x14ac:dyDescent="0.2">
      <c r="A34" s="15"/>
      <c r="B34" s="3" t="s">
        <v>37</v>
      </c>
      <c r="C34" s="35">
        <v>120</v>
      </c>
      <c r="D34" s="81">
        <f t="shared" si="7"/>
        <v>132.0693</v>
      </c>
      <c r="E34" s="5">
        <v>1.5</v>
      </c>
      <c r="F34" s="5">
        <v>0.05</v>
      </c>
      <c r="G34" s="5">
        <v>0.5</v>
      </c>
      <c r="H34" s="5">
        <v>0.33</v>
      </c>
      <c r="I34" s="5">
        <v>0.05</v>
      </c>
      <c r="J34" s="5">
        <v>0</v>
      </c>
      <c r="K34" s="36">
        <v>0</v>
      </c>
      <c r="L34" s="81">
        <v>125</v>
      </c>
      <c r="M34" s="82">
        <f t="shared" si="6"/>
        <v>0.94647279875035306</v>
      </c>
      <c r="N34" s="32"/>
      <c r="P34" s="2"/>
    </row>
    <row r="35" spans="1:16" x14ac:dyDescent="0.2">
      <c r="A35" s="48"/>
      <c r="B35" s="55" t="s">
        <v>115</v>
      </c>
      <c r="C35" s="56">
        <v>115</v>
      </c>
      <c r="D35" s="81">
        <f t="shared" si="7"/>
        <v>123.27930000000001</v>
      </c>
      <c r="E35" s="5">
        <v>1.5</v>
      </c>
      <c r="F35" s="5">
        <v>0.05</v>
      </c>
      <c r="G35" s="5">
        <v>0.2</v>
      </c>
      <c r="H35" s="5">
        <v>0.33</v>
      </c>
      <c r="I35" s="5">
        <v>0.05</v>
      </c>
      <c r="J35" s="5">
        <v>0</v>
      </c>
      <c r="K35" s="36">
        <v>0</v>
      </c>
      <c r="L35" s="81">
        <v>120</v>
      </c>
      <c r="M35" s="82">
        <f t="shared" si="6"/>
        <v>0.97339942715443706</v>
      </c>
      <c r="N35" s="32" t="s">
        <v>116</v>
      </c>
      <c r="P35" s="2"/>
    </row>
    <row r="36" spans="1:16" x14ac:dyDescent="0.2">
      <c r="A36" s="15"/>
      <c r="B36" s="3" t="s">
        <v>41</v>
      </c>
      <c r="C36" s="35">
        <v>60</v>
      </c>
      <c r="D36" s="81">
        <f t="shared" si="7"/>
        <v>64.789299999999997</v>
      </c>
      <c r="E36" s="5">
        <v>0.5</v>
      </c>
      <c r="F36" s="5">
        <v>0.05</v>
      </c>
      <c r="G36" s="5">
        <v>0.5</v>
      </c>
      <c r="H36" s="5">
        <v>0.33</v>
      </c>
      <c r="I36" s="5">
        <v>0.05</v>
      </c>
      <c r="J36" s="5">
        <v>0</v>
      </c>
      <c r="K36" s="36">
        <v>0</v>
      </c>
      <c r="L36" s="81">
        <v>60</v>
      </c>
      <c r="M36" s="82">
        <f t="shared" si="6"/>
        <v>0.92607884326578616</v>
      </c>
      <c r="N36" s="32"/>
      <c r="P36" s="2"/>
    </row>
    <row r="37" spans="1:16" x14ac:dyDescent="0.2">
      <c r="A37" s="15"/>
      <c r="B37" s="3" t="s">
        <v>40</v>
      </c>
      <c r="C37" s="35">
        <v>27.5</v>
      </c>
      <c r="D37" s="81">
        <f t="shared" si="7"/>
        <v>31.149300000000004</v>
      </c>
      <c r="E37" s="5">
        <v>0</v>
      </c>
      <c r="F37" s="5">
        <v>0.05</v>
      </c>
      <c r="G37" s="5">
        <v>0.5</v>
      </c>
      <c r="H37" s="5">
        <v>0.33</v>
      </c>
      <c r="I37" s="5">
        <v>0.05</v>
      </c>
      <c r="J37" s="5">
        <v>0</v>
      </c>
      <c r="K37" s="36">
        <v>0</v>
      </c>
      <c r="L37" s="81">
        <v>30</v>
      </c>
      <c r="M37" s="82">
        <f t="shared" si="6"/>
        <v>0.96310350473365358</v>
      </c>
      <c r="N37" s="32"/>
      <c r="P37" s="2"/>
    </row>
    <row r="38" spans="1:16" x14ac:dyDescent="0.2">
      <c r="A38" s="15"/>
      <c r="B38" s="3" t="s">
        <v>10</v>
      </c>
      <c r="C38" s="35">
        <v>22.5</v>
      </c>
      <c r="D38" s="81">
        <f t="shared" si="7"/>
        <v>26.168300000000002</v>
      </c>
      <c r="E38" s="5">
        <v>0</v>
      </c>
      <c r="F38" s="5">
        <v>0.05</v>
      </c>
      <c r="G38" s="5">
        <v>0.33</v>
      </c>
      <c r="H38" s="5">
        <v>0.33</v>
      </c>
      <c r="I38" s="5">
        <v>0.05</v>
      </c>
      <c r="J38" s="5">
        <v>0</v>
      </c>
      <c r="K38" s="36">
        <v>0</v>
      </c>
      <c r="L38" s="81">
        <v>25</v>
      </c>
      <c r="M38" s="82">
        <f t="shared" si="6"/>
        <v>0.95535437915340304</v>
      </c>
      <c r="N38" s="32"/>
      <c r="P38" s="2"/>
    </row>
    <row r="39" spans="1:16" x14ac:dyDescent="0.2">
      <c r="A39" s="15"/>
      <c r="B39" s="55" t="s">
        <v>123</v>
      </c>
      <c r="C39" s="35">
        <v>425</v>
      </c>
      <c r="D39" s="81">
        <f t="shared" si="7"/>
        <v>476.1198</v>
      </c>
      <c r="E39" s="5">
        <v>1.5</v>
      </c>
      <c r="F39" s="20">
        <v>1</v>
      </c>
      <c r="G39" s="5">
        <v>0.5</v>
      </c>
      <c r="H39" s="5">
        <v>0.33</v>
      </c>
      <c r="I39" s="5">
        <v>0.05</v>
      </c>
      <c r="J39" s="5">
        <v>2</v>
      </c>
      <c r="K39" s="36">
        <v>0</v>
      </c>
      <c r="L39" s="81">
        <v>465</v>
      </c>
      <c r="M39" s="82">
        <f t="shared" si="6"/>
        <v>0.97664495364401982</v>
      </c>
      <c r="N39" s="32"/>
      <c r="P39" s="2"/>
    </row>
    <row r="40" spans="1:16" x14ac:dyDescent="0.2">
      <c r="A40" s="15"/>
      <c r="B40" s="3" t="s">
        <v>42</v>
      </c>
      <c r="C40" s="35">
        <v>145</v>
      </c>
      <c r="D40" s="81">
        <f t="shared" si="7"/>
        <v>156.91930000000002</v>
      </c>
      <c r="E40" s="5">
        <v>2</v>
      </c>
      <c r="F40" s="20">
        <v>0.05</v>
      </c>
      <c r="G40" s="5">
        <v>0.2</v>
      </c>
      <c r="H40" s="5">
        <v>0.33</v>
      </c>
      <c r="I40" s="5">
        <v>0.05</v>
      </c>
      <c r="J40" s="5">
        <v>0</v>
      </c>
      <c r="K40" s="36">
        <v>0</v>
      </c>
      <c r="L40" s="81">
        <v>150</v>
      </c>
      <c r="M40" s="82">
        <f t="shared" si="6"/>
        <v>0.95590536027117112</v>
      </c>
      <c r="N40" s="32"/>
      <c r="P40" s="2"/>
    </row>
    <row r="41" spans="1:16" x14ac:dyDescent="0.2">
      <c r="A41" s="15"/>
      <c r="B41" s="3" t="s">
        <v>43</v>
      </c>
      <c r="C41" s="35">
        <v>85</v>
      </c>
      <c r="D41" s="81">
        <f t="shared" si="7"/>
        <v>89.639300000000006</v>
      </c>
      <c r="E41" s="5">
        <v>1</v>
      </c>
      <c r="F41" s="5">
        <v>0.05</v>
      </c>
      <c r="G41" s="5">
        <v>0.2</v>
      </c>
      <c r="H41" s="5">
        <v>0.33</v>
      </c>
      <c r="I41" s="5">
        <v>0.05</v>
      </c>
      <c r="J41" s="5">
        <v>0</v>
      </c>
      <c r="K41" s="36">
        <v>0</v>
      </c>
      <c r="L41" s="81">
        <v>85</v>
      </c>
      <c r="M41" s="82">
        <f t="shared" si="6"/>
        <v>0.94824479887727808</v>
      </c>
      <c r="N41" s="32"/>
      <c r="P41" s="2"/>
    </row>
    <row r="42" spans="1:16" x14ac:dyDescent="0.2">
      <c r="A42" s="15"/>
      <c r="B42" s="3" t="s">
        <v>44</v>
      </c>
      <c r="C42" s="35">
        <v>85</v>
      </c>
      <c r="D42" s="81">
        <f t="shared" si="7"/>
        <v>93.448300000000003</v>
      </c>
      <c r="E42" s="5">
        <v>1</v>
      </c>
      <c r="F42" s="5">
        <v>0.05</v>
      </c>
      <c r="G42" s="5">
        <v>0.33</v>
      </c>
      <c r="H42" s="5">
        <v>0.33</v>
      </c>
      <c r="I42" s="5">
        <v>0.05</v>
      </c>
      <c r="J42" s="5">
        <v>0</v>
      </c>
      <c r="K42" s="36">
        <v>0</v>
      </c>
      <c r="L42" s="81">
        <v>90</v>
      </c>
      <c r="M42" s="82">
        <f t="shared" si="6"/>
        <v>0.96309938222525182</v>
      </c>
      <c r="N42" s="32"/>
      <c r="P42" s="2"/>
    </row>
    <row r="43" spans="1:16" x14ac:dyDescent="0.2">
      <c r="A43" s="15"/>
      <c r="B43" s="3" t="s">
        <v>45</v>
      </c>
      <c r="C43" s="40" t="s">
        <v>46</v>
      </c>
      <c r="D43" s="81">
        <f t="shared" si="7"/>
        <v>76.628299999999996</v>
      </c>
      <c r="E43" s="5">
        <v>0.75</v>
      </c>
      <c r="F43" s="5">
        <v>0.05</v>
      </c>
      <c r="G43" s="5">
        <v>0.33</v>
      </c>
      <c r="H43" s="5">
        <v>0.33</v>
      </c>
      <c r="I43" s="5">
        <v>0.05</v>
      </c>
      <c r="J43" s="5">
        <v>0</v>
      </c>
      <c r="K43" s="36">
        <v>0</v>
      </c>
      <c r="L43" s="86" t="s">
        <v>46</v>
      </c>
      <c r="M43" s="82" t="s">
        <v>47</v>
      </c>
      <c r="N43" s="32"/>
      <c r="P43" s="2"/>
    </row>
    <row r="44" spans="1:16" x14ac:dyDescent="0.2">
      <c r="A44" s="15"/>
      <c r="B44" s="3" t="s">
        <v>48</v>
      </c>
      <c r="C44" s="35">
        <v>55</v>
      </c>
      <c r="D44" s="81">
        <f t="shared" si="7"/>
        <v>59.808300000000003</v>
      </c>
      <c r="E44" s="5">
        <v>0.5</v>
      </c>
      <c r="F44" s="5">
        <v>0.05</v>
      </c>
      <c r="G44" s="5">
        <v>0.33</v>
      </c>
      <c r="H44" s="5">
        <v>0.33</v>
      </c>
      <c r="I44" s="5">
        <v>0.05</v>
      </c>
      <c r="J44" s="5">
        <v>0</v>
      </c>
      <c r="K44" s="36">
        <v>0</v>
      </c>
      <c r="L44" s="81">
        <v>55</v>
      </c>
      <c r="M44" s="82">
        <f t="shared" ref="M44:M50" si="8">L44/D44</f>
        <v>0.91960480401549616</v>
      </c>
      <c r="N44" s="32"/>
      <c r="P44" s="2"/>
    </row>
    <row r="45" spans="1:16" x14ac:dyDescent="0.2">
      <c r="A45" s="15"/>
      <c r="B45" s="3" t="s">
        <v>50</v>
      </c>
      <c r="C45" s="35">
        <v>130</v>
      </c>
      <c r="D45" s="81">
        <f t="shared" si="7"/>
        <v>141.49100000000001</v>
      </c>
      <c r="E45" s="5">
        <v>2</v>
      </c>
      <c r="F45" s="5">
        <v>0</v>
      </c>
      <c r="G45" s="5">
        <v>0.1</v>
      </c>
      <c r="H45" s="5">
        <v>0.05</v>
      </c>
      <c r="I45" s="5">
        <v>0.05</v>
      </c>
      <c r="J45" s="5">
        <v>0</v>
      </c>
      <c r="K45" s="36">
        <v>0</v>
      </c>
      <c r="L45" s="81">
        <v>135</v>
      </c>
      <c r="M45" s="82">
        <f t="shared" si="8"/>
        <v>0.95412429059092085</v>
      </c>
      <c r="N45" s="32"/>
      <c r="P45" s="2"/>
    </row>
    <row r="46" spans="1:16" x14ac:dyDescent="0.2">
      <c r="A46" s="15"/>
      <c r="B46" s="3" t="s">
        <v>51</v>
      </c>
      <c r="C46" s="35">
        <v>70</v>
      </c>
      <c r="D46" s="81">
        <f t="shared" si="7"/>
        <v>74.210999999999999</v>
      </c>
      <c r="E46" s="5">
        <v>1</v>
      </c>
      <c r="F46" s="5">
        <v>0</v>
      </c>
      <c r="G46" s="5">
        <v>0.1</v>
      </c>
      <c r="H46" s="5">
        <v>0.05</v>
      </c>
      <c r="I46" s="5">
        <v>0.05</v>
      </c>
      <c r="J46" s="5">
        <v>0</v>
      </c>
      <c r="K46" s="36">
        <v>0</v>
      </c>
      <c r="L46" s="81">
        <v>70</v>
      </c>
      <c r="M46" s="82">
        <f t="shared" si="8"/>
        <v>0.94325639056204613</v>
      </c>
      <c r="N46" s="32"/>
      <c r="P46" s="2"/>
    </row>
    <row r="47" spans="1:16" x14ac:dyDescent="0.2">
      <c r="A47" s="15"/>
      <c r="B47" s="3" t="s">
        <v>52</v>
      </c>
      <c r="C47" s="35">
        <v>70</v>
      </c>
      <c r="D47" s="81">
        <f t="shared" si="7"/>
        <v>74.210999999999999</v>
      </c>
      <c r="E47" s="5">
        <v>1</v>
      </c>
      <c r="F47" s="5">
        <v>0</v>
      </c>
      <c r="G47" s="5">
        <v>0.1</v>
      </c>
      <c r="H47" s="5">
        <v>0.05</v>
      </c>
      <c r="I47" s="5">
        <v>0.05</v>
      </c>
      <c r="J47" s="5">
        <v>0</v>
      </c>
      <c r="K47" s="36">
        <v>0</v>
      </c>
      <c r="L47" s="81">
        <v>70</v>
      </c>
      <c r="M47" s="82">
        <f t="shared" si="8"/>
        <v>0.94325639056204613</v>
      </c>
      <c r="N47" s="32"/>
      <c r="P47" s="2"/>
    </row>
    <row r="48" spans="1:16" x14ac:dyDescent="0.2">
      <c r="A48" s="15"/>
      <c r="B48" s="3" t="s">
        <v>53</v>
      </c>
      <c r="C48" s="35">
        <v>55</v>
      </c>
      <c r="D48" s="81">
        <f t="shared" si="7"/>
        <v>57.390999999999998</v>
      </c>
      <c r="E48" s="5">
        <v>0.75</v>
      </c>
      <c r="F48" s="5">
        <v>0</v>
      </c>
      <c r="G48" s="5">
        <v>0.1</v>
      </c>
      <c r="H48" s="51">
        <v>0.05</v>
      </c>
      <c r="I48" s="5">
        <v>0.05</v>
      </c>
      <c r="J48" s="5">
        <v>0</v>
      </c>
      <c r="K48" s="36">
        <v>0</v>
      </c>
      <c r="L48" s="81">
        <v>55</v>
      </c>
      <c r="M48" s="82">
        <f t="shared" si="8"/>
        <v>0.95833841543099096</v>
      </c>
      <c r="N48" s="32"/>
      <c r="P48" s="2"/>
    </row>
    <row r="49" spans="1:16" x14ac:dyDescent="0.2">
      <c r="A49" s="15"/>
      <c r="B49" s="3" t="s">
        <v>54</v>
      </c>
      <c r="C49" s="35">
        <v>70</v>
      </c>
      <c r="D49" s="81">
        <f t="shared" si="7"/>
        <v>74.210999999999999</v>
      </c>
      <c r="E49" s="5">
        <v>1</v>
      </c>
      <c r="F49" s="5">
        <v>0</v>
      </c>
      <c r="G49" s="5">
        <v>0.1</v>
      </c>
      <c r="H49" s="5">
        <v>0.05</v>
      </c>
      <c r="I49" s="5">
        <v>0.05</v>
      </c>
      <c r="J49" s="5">
        <v>0</v>
      </c>
      <c r="K49" s="36">
        <v>0</v>
      </c>
      <c r="L49" s="81">
        <v>70</v>
      </c>
      <c r="M49" s="82">
        <f t="shared" si="8"/>
        <v>0.94325639056204613</v>
      </c>
      <c r="N49" s="32"/>
      <c r="P49" s="2"/>
    </row>
    <row r="50" spans="1:16" x14ac:dyDescent="0.2">
      <c r="A50" s="15"/>
      <c r="B50" s="3" t="s">
        <v>49</v>
      </c>
      <c r="C50" s="35">
        <v>40</v>
      </c>
      <c r="D50" s="81">
        <f t="shared" si="7"/>
        <v>55.999299999999998</v>
      </c>
      <c r="E50" s="5">
        <v>0.5</v>
      </c>
      <c r="F50" s="20">
        <v>0.05</v>
      </c>
      <c r="G50" s="20">
        <v>0.2</v>
      </c>
      <c r="H50" s="20">
        <v>0.33</v>
      </c>
      <c r="I50" s="20">
        <v>0.05</v>
      </c>
      <c r="J50" s="20">
        <v>0</v>
      </c>
      <c r="K50" s="36">
        <v>0</v>
      </c>
      <c r="L50" s="81">
        <v>55</v>
      </c>
      <c r="M50" s="82">
        <f t="shared" si="8"/>
        <v>0.98215513408203325</v>
      </c>
      <c r="N50" s="32"/>
      <c r="P50" s="2"/>
    </row>
    <row r="51" spans="1:16" x14ac:dyDescent="0.2">
      <c r="A51" s="57"/>
      <c r="B51" s="11" t="s">
        <v>20</v>
      </c>
      <c r="C51" s="12"/>
      <c r="D51" s="96"/>
      <c r="E51" s="24"/>
      <c r="F51" s="25"/>
      <c r="G51" s="25"/>
      <c r="H51" s="25"/>
      <c r="I51" s="25"/>
      <c r="J51" s="25"/>
      <c r="K51" s="13"/>
      <c r="L51" s="87"/>
      <c r="M51" s="87"/>
      <c r="N51" s="34"/>
      <c r="P51" s="2"/>
    </row>
    <row r="52" spans="1:16" x14ac:dyDescent="0.2">
      <c r="A52" s="48"/>
      <c r="B52" s="3" t="s">
        <v>21</v>
      </c>
      <c r="C52" s="35">
        <v>27.5</v>
      </c>
      <c r="D52" s="81">
        <f t="shared" si="7"/>
        <v>31.149300000000004</v>
      </c>
      <c r="E52" s="20">
        <v>0</v>
      </c>
      <c r="F52" s="5">
        <v>0.05</v>
      </c>
      <c r="G52" s="5">
        <v>0.5</v>
      </c>
      <c r="H52" s="5">
        <v>0.33</v>
      </c>
      <c r="I52" s="5">
        <v>0.05</v>
      </c>
      <c r="J52" s="5">
        <v>0</v>
      </c>
      <c r="K52" s="36">
        <v>0</v>
      </c>
      <c r="L52" s="81">
        <v>30</v>
      </c>
      <c r="M52" s="82">
        <f t="shared" ref="M52:M60" si="9">L52/D52</f>
        <v>0.96310350473365358</v>
      </c>
      <c r="N52" s="32" t="s">
        <v>128</v>
      </c>
      <c r="P52" s="2"/>
    </row>
    <row r="53" spans="1:16" x14ac:dyDescent="0.2">
      <c r="A53" s="48"/>
      <c r="B53" s="3" t="s">
        <v>108</v>
      </c>
      <c r="C53" s="35">
        <v>27.5</v>
      </c>
      <c r="D53" s="81">
        <f t="shared" si="7"/>
        <v>31.149300000000004</v>
      </c>
      <c r="E53" s="20">
        <v>0</v>
      </c>
      <c r="F53" s="5">
        <v>0.05</v>
      </c>
      <c r="G53" s="5">
        <v>0.5</v>
      </c>
      <c r="H53" s="5">
        <v>0.33</v>
      </c>
      <c r="I53" s="5">
        <v>0.05</v>
      </c>
      <c r="J53" s="5">
        <v>0</v>
      </c>
      <c r="K53" s="36">
        <v>0</v>
      </c>
      <c r="L53" s="81">
        <v>30</v>
      </c>
      <c r="M53" s="82">
        <f t="shared" si="9"/>
        <v>0.96310350473365358</v>
      </c>
      <c r="N53" s="32"/>
      <c r="P53" s="2"/>
    </row>
    <row r="54" spans="1:16" x14ac:dyDescent="0.2">
      <c r="A54" s="48"/>
      <c r="B54" s="3" t="s">
        <v>11</v>
      </c>
      <c r="C54" s="35">
        <v>27.5</v>
      </c>
      <c r="D54" s="81">
        <f t="shared" si="7"/>
        <v>31.149300000000004</v>
      </c>
      <c r="E54" s="20">
        <v>0</v>
      </c>
      <c r="F54" s="5">
        <v>0.05</v>
      </c>
      <c r="G54" s="5">
        <v>0.5</v>
      </c>
      <c r="H54" s="5">
        <v>0.33</v>
      </c>
      <c r="I54" s="5">
        <v>0.05</v>
      </c>
      <c r="J54" s="5">
        <v>0</v>
      </c>
      <c r="K54" s="36">
        <v>0</v>
      </c>
      <c r="L54" s="81">
        <v>30</v>
      </c>
      <c r="M54" s="82">
        <f t="shared" si="9"/>
        <v>0.96310350473365358</v>
      </c>
      <c r="N54" s="32"/>
      <c r="P54" s="2"/>
    </row>
    <row r="55" spans="1:16" x14ac:dyDescent="0.2">
      <c r="A55" s="48"/>
      <c r="B55" s="3" t="s">
        <v>12</v>
      </c>
      <c r="C55" s="35">
        <v>27.5</v>
      </c>
      <c r="D55" s="81">
        <f t="shared" si="7"/>
        <v>31.149300000000004</v>
      </c>
      <c r="E55" s="20">
        <v>0</v>
      </c>
      <c r="F55" s="5">
        <v>0.05</v>
      </c>
      <c r="G55" s="5">
        <v>0.5</v>
      </c>
      <c r="H55" s="5">
        <v>0.33</v>
      </c>
      <c r="I55" s="5">
        <v>0.05</v>
      </c>
      <c r="J55" s="5">
        <v>0</v>
      </c>
      <c r="K55" s="36">
        <v>0</v>
      </c>
      <c r="L55" s="81">
        <v>30</v>
      </c>
      <c r="M55" s="82">
        <f t="shared" si="9"/>
        <v>0.96310350473365358</v>
      </c>
      <c r="N55" s="32"/>
      <c r="P55" s="2"/>
    </row>
    <row r="56" spans="1:16" x14ac:dyDescent="0.2">
      <c r="A56" s="48"/>
      <c r="B56" s="3" t="s">
        <v>34</v>
      </c>
      <c r="C56" s="35">
        <v>27.5</v>
      </c>
      <c r="D56" s="81">
        <f t="shared" si="7"/>
        <v>31.149300000000004</v>
      </c>
      <c r="E56" s="20">
        <v>0</v>
      </c>
      <c r="F56" s="5">
        <v>0.05</v>
      </c>
      <c r="G56" s="5">
        <v>0.5</v>
      </c>
      <c r="H56" s="5">
        <v>0.33</v>
      </c>
      <c r="I56" s="5">
        <v>0.05</v>
      </c>
      <c r="J56" s="5">
        <v>0</v>
      </c>
      <c r="K56" s="36">
        <v>0</v>
      </c>
      <c r="L56" s="81">
        <v>30</v>
      </c>
      <c r="M56" s="82">
        <f t="shared" si="9"/>
        <v>0.96310350473365358</v>
      </c>
      <c r="N56" s="32"/>
      <c r="P56" s="2"/>
    </row>
    <row r="57" spans="1:16" x14ac:dyDescent="0.2">
      <c r="A57" s="48"/>
      <c r="B57" s="3" t="s">
        <v>13</v>
      </c>
      <c r="C57" s="35">
        <v>27.5</v>
      </c>
      <c r="D57" s="81">
        <f t="shared" si="7"/>
        <v>31.149300000000004</v>
      </c>
      <c r="E57" s="20">
        <v>0</v>
      </c>
      <c r="F57" s="20">
        <v>0.05</v>
      </c>
      <c r="G57" s="20">
        <v>0.5</v>
      </c>
      <c r="H57" s="20">
        <v>0.33</v>
      </c>
      <c r="I57" s="20">
        <v>0.05</v>
      </c>
      <c r="J57" s="20">
        <v>0</v>
      </c>
      <c r="K57" s="36">
        <v>0</v>
      </c>
      <c r="L57" s="81">
        <v>30</v>
      </c>
      <c r="M57" s="82">
        <f t="shared" si="9"/>
        <v>0.96310350473365358</v>
      </c>
      <c r="N57" s="32"/>
      <c r="P57" s="2"/>
    </row>
    <row r="58" spans="1:16" x14ac:dyDescent="0.2">
      <c r="A58" s="48"/>
      <c r="B58" s="3" t="s">
        <v>35</v>
      </c>
      <c r="C58" s="35">
        <v>22.5</v>
      </c>
      <c r="D58" s="81">
        <f t="shared" si="7"/>
        <v>26.168300000000002</v>
      </c>
      <c r="E58" s="20">
        <v>0</v>
      </c>
      <c r="F58" s="20">
        <v>0.05</v>
      </c>
      <c r="G58" s="20">
        <v>0.33</v>
      </c>
      <c r="H58" s="20">
        <v>0.33</v>
      </c>
      <c r="I58" s="20">
        <v>0.05</v>
      </c>
      <c r="J58" s="20">
        <v>0</v>
      </c>
      <c r="K58" s="36">
        <v>0</v>
      </c>
      <c r="L58" s="81">
        <v>25</v>
      </c>
      <c r="M58" s="82">
        <f t="shared" si="9"/>
        <v>0.95535437915340304</v>
      </c>
      <c r="N58" s="32"/>
      <c r="P58" s="2"/>
    </row>
    <row r="59" spans="1:16" x14ac:dyDescent="0.2">
      <c r="A59" s="48"/>
      <c r="B59" s="3" t="s">
        <v>32</v>
      </c>
      <c r="C59" s="35">
        <v>10</v>
      </c>
      <c r="D59" s="81">
        <f t="shared" si="7"/>
        <v>19.429300000000001</v>
      </c>
      <c r="E59" s="20">
        <v>0</v>
      </c>
      <c r="F59" s="20">
        <v>0.05</v>
      </c>
      <c r="G59" s="20">
        <v>0.1</v>
      </c>
      <c r="H59" s="20">
        <v>0.33</v>
      </c>
      <c r="I59" s="20">
        <v>0.05</v>
      </c>
      <c r="J59" s="20">
        <v>0</v>
      </c>
      <c r="K59" s="36">
        <v>0</v>
      </c>
      <c r="L59" s="81">
        <v>10</v>
      </c>
      <c r="M59" s="82">
        <f t="shared" si="9"/>
        <v>0.5146865816061309</v>
      </c>
      <c r="N59" s="32"/>
      <c r="P59" s="2"/>
    </row>
    <row r="60" spans="1:16" x14ac:dyDescent="0.2">
      <c r="A60" s="48"/>
      <c r="B60" s="3" t="s">
        <v>33</v>
      </c>
      <c r="C60" s="35">
        <v>360</v>
      </c>
      <c r="D60" s="81">
        <f t="shared" si="7"/>
        <v>412.14929999999998</v>
      </c>
      <c r="E60" s="20">
        <v>0</v>
      </c>
      <c r="F60" s="37">
        <v>0.05</v>
      </c>
      <c r="G60" s="37">
        <v>0.5</v>
      </c>
      <c r="H60" s="37">
        <v>0.33</v>
      </c>
      <c r="I60" s="37">
        <v>0.05</v>
      </c>
      <c r="J60" s="37">
        <v>3</v>
      </c>
      <c r="K60" s="36">
        <v>0</v>
      </c>
      <c r="L60" s="81">
        <v>400</v>
      </c>
      <c r="M60" s="82">
        <f t="shared" si="9"/>
        <v>0.97052208993197375</v>
      </c>
      <c r="N60" s="32" t="s">
        <v>129</v>
      </c>
      <c r="P60" s="2"/>
    </row>
    <row r="61" spans="1:16" x14ac:dyDescent="0.2">
      <c r="A61" s="54"/>
      <c r="B61" s="55" t="s">
        <v>121</v>
      </c>
      <c r="C61" s="35">
        <v>1000</v>
      </c>
      <c r="D61" s="81"/>
      <c r="F61" s="44"/>
      <c r="G61" s="44"/>
      <c r="H61" s="44"/>
      <c r="I61" s="44"/>
      <c r="J61" s="44"/>
      <c r="K61" s="59" t="s">
        <v>90</v>
      </c>
      <c r="L61" s="81">
        <v>1000</v>
      </c>
      <c r="M61" s="88"/>
      <c r="N61" s="67"/>
      <c r="P61" s="2"/>
    </row>
    <row r="62" spans="1:16" x14ac:dyDescent="0.2">
      <c r="A62" s="57"/>
      <c r="B62" s="11" t="s">
        <v>22</v>
      </c>
      <c r="C62" s="12"/>
      <c r="D62" s="97"/>
      <c r="E62" s="25"/>
      <c r="F62" s="25"/>
      <c r="G62" s="25"/>
      <c r="H62" s="25"/>
      <c r="I62" s="25"/>
      <c r="J62" s="25"/>
      <c r="K62" s="13"/>
      <c r="L62" s="87"/>
      <c r="M62" s="87"/>
      <c r="N62" s="34"/>
      <c r="P62" s="2"/>
    </row>
    <row r="63" spans="1:16" x14ac:dyDescent="0.2">
      <c r="A63" s="48"/>
      <c r="B63" s="3" t="s">
        <v>14</v>
      </c>
      <c r="C63" s="6">
        <v>50</v>
      </c>
      <c r="D63" s="81">
        <f t="shared" si="7"/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36">
        <v>0</v>
      </c>
      <c r="L63" s="84">
        <v>50</v>
      </c>
      <c r="M63" s="89" t="s">
        <v>47</v>
      </c>
      <c r="N63" s="32"/>
      <c r="P63" s="2"/>
    </row>
    <row r="64" spans="1:16" x14ac:dyDescent="0.2">
      <c r="A64" s="48"/>
      <c r="B64" s="3" t="s">
        <v>15</v>
      </c>
      <c r="C64" s="6">
        <v>75</v>
      </c>
      <c r="D64" s="81">
        <f t="shared" si="7"/>
        <v>82.179999999999993</v>
      </c>
      <c r="E64" s="20">
        <v>1</v>
      </c>
      <c r="F64" s="20">
        <v>0</v>
      </c>
      <c r="G64" s="20">
        <v>0.33</v>
      </c>
      <c r="H64" s="20">
        <v>0</v>
      </c>
      <c r="I64" s="20">
        <v>0.1</v>
      </c>
      <c r="J64" s="20">
        <v>0</v>
      </c>
      <c r="K64" s="36">
        <v>0</v>
      </c>
      <c r="L64" s="84">
        <v>80</v>
      </c>
      <c r="M64" s="82">
        <f>L64/D64</f>
        <v>0.97347286444390368</v>
      </c>
      <c r="N64" s="32"/>
      <c r="P64" s="2"/>
    </row>
    <row r="65" spans="1:16" x14ac:dyDescent="0.2">
      <c r="A65" s="48"/>
      <c r="B65" s="3" t="s">
        <v>55</v>
      </c>
      <c r="C65" s="6">
        <v>75</v>
      </c>
      <c r="D65" s="81">
        <f t="shared" si="7"/>
        <v>82.179999999999993</v>
      </c>
      <c r="E65" s="20">
        <v>1</v>
      </c>
      <c r="F65" s="20">
        <v>0</v>
      </c>
      <c r="G65" s="20">
        <v>0.33</v>
      </c>
      <c r="H65" s="20">
        <v>0</v>
      </c>
      <c r="I65" s="20">
        <v>0.1</v>
      </c>
      <c r="J65" s="20">
        <v>0</v>
      </c>
      <c r="K65" s="36">
        <v>0</v>
      </c>
      <c r="L65" s="84">
        <v>80</v>
      </c>
      <c r="M65" s="82">
        <f>L65/D65</f>
        <v>0.97347286444390368</v>
      </c>
      <c r="N65" s="32"/>
      <c r="P65" s="2"/>
    </row>
    <row r="66" spans="1:16" x14ac:dyDescent="0.2">
      <c r="A66" s="48"/>
      <c r="B66" s="3" t="s">
        <v>56</v>
      </c>
      <c r="C66" s="49" t="s">
        <v>107</v>
      </c>
      <c r="D66" s="81">
        <f t="shared" si="7"/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36">
        <v>0</v>
      </c>
      <c r="L66" s="89" t="s">
        <v>107</v>
      </c>
      <c r="M66" s="89" t="s">
        <v>47</v>
      </c>
      <c r="N66" s="32" t="s">
        <v>109</v>
      </c>
      <c r="P66" s="2"/>
    </row>
    <row r="67" spans="1:16" x14ac:dyDescent="0.2">
      <c r="A67" s="17"/>
      <c r="B67" s="11" t="s">
        <v>87</v>
      </c>
      <c r="C67" s="12"/>
      <c r="D67" s="97"/>
      <c r="E67" s="25"/>
      <c r="F67" s="25"/>
      <c r="G67" s="25"/>
      <c r="H67" s="25"/>
      <c r="I67" s="25"/>
      <c r="J67" s="25"/>
      <c r="K67" s="13"/>
      <c r="L67" s="87"/>
      <c r="M67" s="87"/>
      <c r="N67" s="34"/>
      <c r="P67" s="2"/>
    </row>
    <row r="68" spans="1:16" x14ac:dyDescent="0.2">
      <c r="A68" s="15"/>
      <c r="B68" s="3" t="s">
        <v>89</v>
      </c>
      <c r="C68" s="35">
        <v>700</v>
      </c>
      <c r="D68" s="81">
        <f t="shared" si="7"/>
        <v>728.02600000000007</v>
      </c>
      <c r="E68" s="20">
        <v>0</v>
      </c>
      <c r="F68" s="20">
        <v>0.05</v>
      </c>
      <c r="G68" s="20">
        <v>3</v>
      </c>
      <c r="H68" s="20">
        <v>0.1</v>
      </c>
      <c r="I68" s="20">
        <v>0.05</v>
      </c>
      <c r="J68" s="20">
        <v>0</v>
      </c>
      <c r="K68" s="36">
        <v>630</v>
      </c>
      <c r="L68" s="81">
        <v>700</v>
      </c>
      <c r="M68" s="82">
        <f>L68/D68</f>
        <v>0.96150412210552916</v>
      </c>
      <c r="N68" s="32" t="s">
        <v>57</v>
      </c>
      <c r="P68" s="2"/>
    </row>
    <row r="69" spans="1:16" x14ac:dyDescent="0.2">
      <c r="A69" s="15"/>
      <c r="B69" s="3" t="s">
        <v>58</v>
      </c>
      <c r="C69" s="35">
        <v>300</v>
      </c>
      <c r="D69" s="81">
        <f t="shared" si="7"/>
        <v>319.79500000000002</v>
      </c>
      <c r="E69" s="20">
        <v>0</v>
      </c>
      <c r="F69" s="20">
        <v>0.05</v>
      </c>
      <c r="G69" s="20">
        <v>0.33</v>
      </c>
      <c r="H69" s="20">
        <v>0.1</v>
      </c>
      <c r="I69" s="20">
        <v>0.05</v>
      </c>
      <c r="J69" s="20">
        <v>0</v>
      </c>
      <c r="K69" s="36">
        <v>300</v>
      </c>
      <c r="L69" s="81">
        <v>310</v>
      </c>
      <c r="M69" s="82">
        <f>L69/D69</f>
        <v>0.9693710032989884</v>
      </c>
      <c r="N69" s="32" t="s">
        <v>59</v>
      </c>
      <c r="P69" s="2"/>
    </row>
    <row r="70" spans="1:16" x14ac:dyDescent="0.2">
      <c r="A70" s="15"/>
      <c r="B70" s="3" t="s">
        <v>60</v>
      </c>
      <c r="C70" s="35">
        <v>330</v>
      </c>
      <c r="D70" s="81">
        <f t="shared" si="7"/>
        <v>349.79500000000002</v>
      </c>
      <c r="E70" s="20">
        <v>0</v>
      </c>
      <c r="F70" s="20">
        <v>0.05</v>
      </c>
      <c r="G70" s="20">
        <v>0.33</v>
      </c>
      <c r="H70" s="20">
        <v>0.1</v>
      </c>
      <c r="I70" s="20">
        <v>0.05</v>
      </c>
      <c r="J70" s="20">
        <v>0</v>
      </c>
      <c r="K70" s="36">
        <v>330</v>
      </c>
      <c r="L70" s="81">
        <v>340</v>
      </c>
      <c r="M70" s="82">
        <f>L70/D70</f>
        <v>0.97199788447519253</v>
      </c>
      <c r="N70" s="32" t="s">
        <v>61</v>
      </c>
      <c r="P70" s="2"/>
    </row>
    <row r="71" spans="1:16" x14ac:dyDescent="0.2">
      <c r="A71" s="15"/>
      <c r="B71" s="3" t="s">
        <v>62</v>
      </c>
      <c r="C71" s="42" t="s">
        <v>64</v>
      </c>
      <c r="D71" s="81"/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36" t="s">
        <v>63</v>
      </c>
      <c r="L71" s="90" t="s">
        <v>64</v>
      </c>
      <c r="M71" s="82">
        <v>1</v>
      </c>
      <c r="N71" s="32"/>
      <c r="P71" s="2"/>
    </row>
    <row r="72" spans="1:16" x14ac:dyDescent="0.2">
      <c r="A72" s="15"/>
      <c r="B72" s="3" t="s">
        <v>65</v>
      </c>
      <c r="C72" s="35">
        <v>85</v>
      </c>
      <c r="D72" s="81">
        <f t="shared" si="7"/>
        <v>94.79</v>
      </c>
      <c r="E72" s="20">
        <v>0</v>
      </c>
      <c r="F72" s="20">
        <v>1</v>
      </c>
      <c r="G72" s="20">
        <v>0</v>
      </c>
      <c r="H72" s="20">
        <v>0</v>
      </c>
      <c r="I72" s="20">
        <v>0</v>
      </c>
      <c r="J72" s="20">
        <v>0</v>
      </c>
      <c r="K72" s="36">
        <v>0</v>
      </c>
      <c r="L72" s="81">
        <v>90</v>
      </c>
      <c r="M72" s="82">
        <f>L72/D72</f>
        <v>0.94946724338010335</v>
      </c>
      <c r="N72" s="32"/>
      <c r="P72" s="2"/>
    </row>
    <row r="73" spans="1:16" x14ac:dyDescent="0.2">
      <c r="A73" s="17"/>
      <c r="B73" s="11" t="s">
        <v>23</v>
      </c>
      <c r="C73" s="12"/>
      <c r="D73" s="97"/>
      <c r="E73" s="25"/>
      <c r="F73" s="25"/>
      <c r="G73" s="25"/>
      <c r="H73" s="25"/>
      <c r="I73" s="25"/>
      <c r="J73" s="25"/>
      <c r="K73" s="13"/>
      <c r="L73" s="87"/>
      <c r="M73" s="87"/>
      <c r="N73" s="34"/>
      <c r="P73" s="2"/>
    </row>
    <row r="74" spans="1:16" x14ac:dyDescent="0.2">
      <c r="A74" s="15"/>
      <c r="B74" s="3" t="s">
        <v>95</v>
      </c>
      <c r="C74" s="35">
        <v>900</v>
      </c>
      <c r="D74" s="81">
        <f t="shared" si="7"/>
        <v>988.63650000000007</v>
      </c>
      <c r="E74" s="20">
        <v>0</v>
      </c>
      <c r="F74" s="20">
        <v>5</v>
      </c>
      <c r="G74" s="20">
        <v>1</v>
      </c>
      <c r="H74" s="20">
        <v>0.1</v>
      </c>
      <c r="I74" s="20">
        <v>0.05</v>
      </c>
      <c r="J74" s="20">
        <v>0</v>
      </c>
      <c r="K74" s="36">
        <v>480</v>
      </c>
      <c r="L74" s="81">
        <v>950</v>
      </c>
      <c r="M74" s="82">
        <f t="shared" ref="M74:M79" si="10">L74/D74</f>
        <v>0.96091940768927708</v>
      </c>
      <c r="N74" s="32" t="s">
        <v>93</v>
      </c>
      <c r="P74" s="2"/>
    </row>
    <row r="75" spans="1:16" x14ac:dyDescent="0.2">
      <c r="A75" s="15"/>
      <c r="B75" s="3" t="s">
        <v>91</v>
      </c>
      <c r="C75" s="35">
        <v>175</v>
      </c>
      <c r="D75" s="81">
        <f t="shared" si="7"/>
        <v>182.01400000000001</v>
      </c>
      <c r="E75" s="20">
        <v>0</v>
      </c>
      <c r="F75" s="20">
        <v>0.25</v>
      </c>
      <c r="G75" s="20">
        <v>0.1</v>
      </c>
      <c r="H75" s="20">
        <v>0.1</v>
      </c>
      <c r="I75" s="20">
        <v>0.05</v>
      </c>
      <c r="J75" s="20">
        <v>0</v>
      </c>
      <c r="K75" s="36">
        <v>150</v>
      </c>
      <c r="L75" s="81">
        <v>175</v>
      </c>
      <c r="M75" s="82">
        <f t="shared" si="10"/>
        <v>0.96146450273055917</v>
      </c>
      <c r="N75" s="32" t="s">
        <v>94</v>
      </c>
      <c r="P75" s="2"/>
    </row>
    <row r="76" spans="1:16" x14ac:dyDescent="0.2">
      <c r="A76" s="15"/>
      <c r="B76" s="3" t="s">
        <v>92</v>
      </c>
      <c r="C76" s="35">
        <v>225</v>
      </c>
      <c r="D76" s="81">
        <f t="shared" si="7"/>
        <v>232.01400000000001</v>
      </c>
      <c r="E76" s="20">
        <v>0</v>
      </c>
      <c r="F76" s="20">
        <v>0.25</v>
      </c>
      <c r="G76" s="20">
        <v>0.1</v>
      </c>
      <c r="H76" s="20">
        <v>0.1</v>
      </c>
      <c r="I76" s="20">
        <v>0.05</v>
      </c>
      <c r="J76" s="20">
        <v>0</v>
      </c>
      <c r="K76" s="36">
        <v>200</v>
      </c>
      <c r="L76" s="81">
        <v>225</v>
      </c>
      <c r="M76" s="82">
        <f t="shared" si="10"/>
        <v>0.96976906565983079</v>
      </c>
      <c r="N76" s="32" t="s">
        <v>61</v>
      </c>
      <c r="P76" s="2"/>
    </row>
    <row r="77" spans="1:16" x14ac:dyDescent="0.2">
      <c r="A77" s="15"/>
      <c r="B77" s="3" t="s">
        <v>96</v>
      </c>
      <c r="C77" s="35">
        <v>1100</v>
      </c>
      <c r="D77" s="81">
        <f t="shared" si="7"/>
        <v>1188.6365000000001</v>
      </c>
      <c r="E77" s="20">
        <v>0</v>
      </c>
      <c r="F77" s="20">
        <v>5</v>
      </c>
      <c r="G77" s="20">
        <v>1</v>
      </c>
      <c r="H77" s="20">
        <v>0.1</v>
      </c>
      <c r="I77" s="20">
        <v>0.05</v>
      </c>
      <c r="J77" s="20">
        <v>0</v>
      </c>
      <c r="K77" s="36">
        <v>680</v>
      </c>
      <c r="L77" s="81">
        <v>1150</v>
      </c>
      <c r="M77" s="82">
        <f t="shared" si="10"/>
        <v>0.96749510889157442</v>
      </c>
      <c r="N77" s="32"/>
      <c r="P77" s="2"/>
    </row>
    <row r="78" spans="1:16" x14ac:dyDescent="0.2">
      <c r="A78" s="15"/>
      <c r="B78" s="3" t="s">
        <v>97</v>
      </c>
      <c r="C78" s="35">
        <v>350</v>
      </c>
      <c r="D78" s="81">
        <f t="shared" si="7"/>
        <v>382.01400000000001</v>
      </c>
      <c r="E78" s="20">
        <v>0</v>
      </c>
      <c r="F78" s="20">
        <v>0.25</v>
      </c>
      <c r="G78" s="20">
        <v>0.1</v>
      </c>
      <c r="H78" s="20">
        <v>0.1</v>
      </c>
      <c r="I78" s="20">
        <v>0.05</v>
      </c>
      <c r="J78" s="20">
        <v>0</v>
      </c>
      <c r="K78" s="36">
        <v>350</v>
      </c>
      <c r="L78" s="81">
        <v>375</v>
      </c>
      <c r="M78" s="82">
        <f t="shared" si="10"/>
        <v>0.98163941635646856</v>
      </c>
      <c r="N78" s="32"/>
      <c r="P78" s="2"/>
    </row>
    <row r="79" spans="1:16" x14ac:dyDescent="0.2">
      <c r="A79" s="15"/>
      <c r="B79" s="3" t="s">
        <v>98</v>
      </c>
      <c r="C79" s="35">
        <v>400</v>
      </c>
      <c r="D79" s="81">
        <f t="shared" si="7"/>
        <v>432.01400000000001</v>
      </c>
      <c r="E79" s="20">
        <v>0</v>
      </c>
      <c r="F79" s="20">
        <v>0.25</v>
      </c>
      <c r="G79" s="20">
        <v>0.1</v>
      </c>
      <c r="H79" s="20">
        <v>0.1</v>
      </c>
      <c r="I79" s="20">
        <v>0.05</v>
      </c>
      <c r="J79" s="20">
        <v>0</v>
      </c>
      <c r="K79" s="36">
        <v>400</v>
      </c>
      <c r="L79" s="81">
        <v>425</v>
      </c>
      <c r="M79" s="82">
        <f t="shared" si="10"/>
        <v>0.9837644150421051</v>
      </c>
      <c r="N79" s="32"/>
      <c r="P79" s="2"/>
    </row>
    <row r="80" spans="1:16" x14ac:dyDescent="0.2">
      <c r="A80" s="15"/>
      <c r="B80" s="3" t="s">
        <v>105</v>
      </c>
      <c r="C80" s="42">
        <v>1500</v>
      </c>
      <c r="D80" s="81"/>
      <c r="E80" s="20"/>
      <c r="F80" s="20"/>
      <c r="G80" s="20"/>
      <c r="H80" s="20"/>
      <c r="I80" s="20"/>
      <c r="J80" s="20"/>
      <c r="K80" s="36" t="s">
        <v>90</v>
      </c>
      <c r="L80" s="90">
        <v>1500</v>
      </c>
      <c r="M80" s="82">
        <v>1</v>
      </c>
      <c r="N80" s="32"/>
      <c r="P80" s="2"/>
    </row>
    <row r="81" spans="1:16" x14ac:dyDescent="0.2">
      <c r="A81" s="15"/>
      <c r="B81" s="3" t="s">
        <v>99</v>
      </c>
      <c r="C81" s="35">
        <v>900</v>
      </c>
      <c r="D81" s="81">
        <f>(E81*$E$3)+(F81*$F$3)+(G81*$G$3)+(H81*$H$3)+(I81*$I$3)+(J81*$J$3)+K81</f>
        <v>988.63650000000007</v>
      </c>
      <c r="E81" s="20">
        <v>0</v>
      </c>
      <c r="F81" s="20">
        <v>5</v>
      </c>
      <c r="G81" s="20">
        <v>1</v>
      </c>
      <c r="H81" s="20">
        <v>0.1</v>
      </c>
      <c r="I81" s="20">
        <v>0.05</v>
      </c>
      <c r="J81" s="20">
        <v>0</v>
      </c>
      <c r="K81" s="36">
        <v>480</v>
      </c>
      <c r="L81" s="81">
        <v>950</v>
      </c>
      <c r="M81" s="82">
        <f>L81/D81</f>
        <v>0.96091940768927708</v>
      </c>
      <c r="N81" s="32"/>
      <c r="P81" s="2"/>
    </row>
    <row r="82" spans="1:16" x14ac:dyDescent="0.2">
      <c r="A82" s="15"/>
      <c r="B82" s="3" t="s">
        <v>100</v>
      </c>
      <c r="C82" s="35">
        <v>175</v>
      </c>
      <c r="D82" s="81">
        <f>(E82*$E$3)+(F82*$F$3)+(G82*$G$3)+(H82*$H$3)+(I82*$I$3)+(J82*$J$3)+K82</f>
        <v>182.01400000000001</v>
      </c>
      <c r="E82" s="20">
        <v>0</v>
      </c>
      <c r="F82" s="20">
        <v>0.25</v>
      </c>
      <c r="G82" s="20">
        <v>0.1</v>
      </c>
      <c r="H82" s="20">
        <v>0.1</v>
      </c>
      <c r="I82" s="20">
        <v>0.05</v>
      </c>
      <c r="J82" s="20">
        <v>0</v>
      </c>
      <c r="K82" s="36">
        <v>150</v>
      </c>
      <c r="L82" s="81">
        <v>175</v>
      </c>
      <c r="M82" s="82">
        <f>L82/D82</f>
        <v>0.96146450273055917</v>
      </c>
      <c r="N82" s="32"/>
      <c r="P82" s="2"/>
    </row>
    <row r="83" spans="1:16" x14ac:dyDescent="0.2">
      <c r="A83" s="15"/>
      <c r="B83" s="3" t="s">
        <v>101</v>
      </c>
      <c r="C83" s="35">
        <v>225</v>
      </c>
      <c r="D83" s="81">
        <f>(E83*$E$3)+(F83*$F$3)+(G83*$G$3)+(H83*$H$3)+(I83*$I$3)+(J83*$J$3)+K83</f>
        <v>232.01400000000001</v>
      </c>
      <c r="E83" s="20">
        <v>0</v>
      </c>
      <c r="F83" s="20">
        <v>0.25</v>
      </c>
      <c r="G83" s="20">
        <v>0.1</v>
      </c>
      <c r="H83" s="20">
        <v>0.1</v>
      </c>
      <c r="I83" s="20">
        <v>0.05</v>
      </c>
      <c r="J83" s="20">
        <v>0</v>
      </c>
      <c r="K83" s="36">
        <v>200</v>
      </c>
      <c r="L83" s="81">
        <v>225</v>
      </c>
      <c r="M83" s="82">
        <f>L83/D83</f>
        <v>0.96976906565983079</v>
      </c>
      <c r="N83" s="32"/>
      <c r="P83" s="2"/>
    </row>
    <row r="84" spans="1:16" x14ac:dyDescent="0.2">
      <c r="A84" s="15"/>
      <c r="B84" s="3" t="s">
        <v>106</v>
      </c>
      <c r="C84" s="42">
        <v>1500</v>
      </c>
      <c r="D84" s="81"/>
      <c r="E84" s="20"/>
      <c r="F84" s="20"/>
      <c r="G84" s="20"/>
      <c r="H84" s="20"/>
      <c r="I84" s="20"/>
      <c r="J84" s="20"/>
      <c r="K84" s="36" t="s">
        <v>90</v>
      </c>
      <c r="L84" s="90">
        <v>2000</v>
      </c>
      <c r="M84" s="82">
        <v>1</v>
      </c>
      <c r="N84" s="32"/>
      <c r="P84" s="2"/>
    </row>
    <row r="85" spans="1:16" x14ac:dyDescent="0.2">
      <c r="A85" s="15"/>
      <c r="B85" s="3" t="s">
        <v>102</v>
      </c>
      <c r="C85" s="35">
        <v>1200</v>
      </c>
      <c r="D85" s="81">
        <f>(E85*$E$3)+(F85*$F$3)+(G85*$G$3)+(H85*$H$3)+(I85*$I$3)+(J85*$J$3)+K85</f>
        <v>1273.0065</v>
      </c>
      <c r="E85" s="20">
        <v>0</v>
      </c>
      <c r="F85" s="20">
        <v>8</v>
      </c>
      <c r="G85" s="20">
        <v>1</v>
      </c>
      <c r="H85" s="20">
        <v>0.1</v>
      </c>
      <c r="I85" s="20">
        <v>0.05</v>
      </c>
      <c r="J85" s="20">
        <v>0</v>
      </c>
      <c r="K85" s="36">
        <v>480</v>
      </c>
      <c r="L85" s="81">
        <v>1200</v>
      </c>
      <c r="M85" s="82">
        <f>L85/D85</f>
        <v>0.94265033210749516</v>
      </c>
      <c r="N85" s="32" t="s">
        <v>93</v>
      </c>
      <c r="P85" s="2"/>
    </row>
    <row r="86" spans="1:16" x14ac:dyDescent="0.2">
      <c r="A86" s="15"/>
      <c r="B86" s="3" t="s">
        <v>103</v>
      </c>
      <c r="C86" s="35">
        <v>175</v>
      </c>
      <c r="D86" s="81">
        <f>(E86*$E$3)+(F86*$F$3)+(G86*$G$3)+(H86*$H$3)+(I86*$I$3)+(J86*$J$3)+K86</f>
        <v>182.01400000000001</v>
      </c>
      <c r="E86" s="20">
        <v>0</v>
      </c>
      <c r="F86" s="20">
        <v>0.25</v>
      </c>
      <c r="G86" s="20">
        <v>0.1</v>
      </c>
      <c r="H86" s="20">
        <v>0.1</v>
      </c>
      <c r="I86" s="20">
        <v>0.05</v>
      </c>
      <c r="J86" s="20">
        <v>0</v>
      </c>
      <c r="K86" s="36">
        <v>150</v>
      </c>
      <c r="L86" s="81">
        <v>175</v>
      </c>
      <c r="M86" s="82">
        <f>L86/D86</f>
        <v>0.96146450273055917</v>
      </c>
      <c r="N86" s="32" t="s">
        <v>94</v>
      </c>
      <c r="P86" s="2"/>
    </row>
    <row r="87" spans="1:16" x14ac:dyDescent="0.2">
      <c r="A87" s="15"/>
      <c r="B87" s="3" t="s">
        <v>104</v>
      </c>
      <c r="C87" s="35">
        <v>225</v>
      </c>
      <c r="D87" s="81">
        <f>(E87*$E$3)+(F87*$F$3)+(G87*$G$3)+(H87*$H$3)+(I87*$I$3)+(J87*$J$3)+K87</f>
        <v>232.01400000000001</v>
      </c>
      <c r="E87" s="20">
        <v>0</v>
      </c>
      <c r="F87" s="20">
        <v>0.25</v>
      </c>
      <c r="G87" s="20">
        <v>0.1</v>
      </c>
      <c r="H87" s="20">
        <v>0.1</v>
      </c>
      <c r="I87" s="20">
        <v>0.05</v>
      </c>
      <c r="J87" s="20">
        <v>0</v>
      </c>
      <c r="K87" s="36">
        <v>200</v>
      </c>
      <c r="L87" s="81">
        <v>225</v>
      </c>
      <c r="M87" s="82">
        <f>L87/D87</f>
        <v>0.96976906565983079</v>
      </c>
      <c r="N87" s="32" t="s">
        <v>61</v>
      </c>
      <c r="P87" s="2"/>
    </row>
    <row r="88" spans="1:16" x14ac:dyDescent="0.2">
      <c r="A88" s="58"/>
      <c r="B88" s="9" t="s">
        <v>24</v>
      </c>
      <c r="C88" s="12"/>
      <c r="D88" s="96"/>
      <c r="E88" s="25"/>
      <c r="F88" s="25"/>
      <c r="G88" s="25"/>
      <c r="H88" s="25"/>
      <c r="I88" s="25"/>
      <c r="J88" s="25"/>
      <c r="K88" s="13"/>
      <c r="L88" s="87"/>
      <c r="M88" s="87"/>
      <c r="N88" s="34"/>
    </row>
    <row r="89" spans="1:16" x14ac:dyDescent="0.2">
      <c r="A89" s="54"/>
      <c r="B89" s="52" t="s">
        <v>16</v>
      </c>
      <c r="C89" s="41" t="s">
        <v>17</v>
      </c>
      <c r="D89" s="81">
        <f t="shared" ref="D89:D96" si="11">(E89*$E$3)+(F89*$F$3)+(G89*$G$3)+(H89*$H$3)+(I89*$I$3)+(J89*$J$3)+K89</f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36">
        <v>0</v>
      </c>
      <c r="L89" s="89" t="s">
        <v>17</v>
      </c>
      <c r="M89" s="91">
        <v>1</v>
      </c>
      <c r="N89" s="32"/>
    </row>
    <row r="90" spans="1:16" x14ac:dyDescent="0.2">
      <c r="A90" s="54"/>
      <c r="B90" s="52" t="s">
        <v>73</v>
      </c>
      <c r="C90" s="41" t="s">
        <v>17</v>
      </c>
      <c r="D90" s="81">
        <f t="shared" si="11"/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36">
        <v>0</v>
      </c>
      <c r="L90" s="89" t="s">
        <v>17</v>
      </c>
      <c r="M90" s="91">
        <v>1</v>
      </c>
      <c r="N90" s="32" t="s">
        <v>72</v>
      </c>
    </row>
    <row r="91" spans="1:16" x14ac:dyDescent="0.2">
      <c r="A91" s="54"/>
      <c r="B91" s="52" t="s">
        <v>74</v>
      </c>
      <c r="C91" s="41" t="s">
        <v>17</v>
      </c>
      <c r="D91" s="81">
        <f t="shared" si="11"/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36">
        <v>0</v>
      </c>
      <c r="L91" s="89" t="s">
        <v>17</v>
      </c>
      <c r="M91" s="91">
        <v>1</v>
      </c>
      <c r="N91" s="32" t="s">
        <v>72</v>
      </c>
    </row>
    <row r="92" spans="1:16" x14ac:dyDescent="0.2">
      <c r="A92" s="54"/>
      <c r="B92" s="52" t="s">
        <v>111</v>
      </c>
      <c r="C92" s="6">
        <v>4.5</v>
      </c>
      <c r="D92" s="81">
        <f t="shared" si="11"/>
        <v>4.5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36">
        <v>4.5</v>
      </c>
      <c r="L92" s="92">
        <v>4.5</v>
      </c>
      <c r="M92" s="82">
        <f>L92/D92</f>
        <v>1</v>
      </c>
      <c r="N92" s="32" t="s">
        <v>112</v>
      </c>
    </row>
    <row r="93" spans="1:16" x14ac:dyDescent="0.2">
      <c r="A93" s="54"/>
      <c r="B93" s="52" t="s">
        <v>75</v>
      </c>
      <c r="C93" s="41" t="s">
        <v>76</v>
      </c>
      <c r="D93" s="81">
        <f t="shared" si="11"/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36">
        <v>0</v>
      </c>
      <c r="L93" s="89" t="s">
        <v>76</v>
      </c>
      <c r="M93" s="91">
        <v>1</v>
      </c>
      <c r="N93" s="32"/>
    </row>
    <row r="94" spans="1:16" x14ac:dyDescent="0.2">
      <c r="A94" s="54"/>
      <c r="B94" s="53" t="s">
        <v>118</v>
      </c>
      <c r="C94" s="6">
        <v>0.25</v>
      </c>
      <c r="D94" s="81">
        <f t="shared" si="11"/>
        <v>0.25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36">
        <v>0.25</v>
      </c>
      <c r="L94" s="92">
        <v>0.25</v>
      </c>
      <c r="M94" s="82">
        <f>L94/D94</f>
        <v>1</v>
      </c>
      <c r="N94" s="32" t="s">
        <v>117</v>
      </c>
    </row>
    <row r="95" spans="1:16" x14ac:dyDescent="0.2">
      <c r="A95" s="54"/>
      <c r="B95" s="53" t="s">
        <v>119</v>
      </c>
      <c r="C95" s="41" t="s">
        <v>17</v>
      </c>
      <c r="D95" s="81">
        <f t="shared" si="11"/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36">
        <v>0</v>
      </c>
      <c r="L95" s="89" t="s">
        <v>17</v>
      </c>
      <c r="M95" s="91">
        <v>1</v>
      </c>
      <c r="N95" s="32"/>
    </row>
    <row r="96" spans="1:16" x14ac:dyDescent="0.2">
      <c r="A96" s="54"/>
      <c r="B96" s="52" t="s">
        <v>77</v>
      </c>
      <c r="C96" s="41" t="s">
        <v>17</v>
      </c>
      <c r="D96" s="81">
        <f t="shared" si="11"/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36">
        <v>0</v>
      </c>
      <c r="L96" s="89" t="s">
        <v>17</v>
      </c>
      <c r="M96" s="91">
        <v>1</v>
      </c>
      <c r="N96" s="32"/>
    </row>
  </sheetData>
  <mergeCells count="3">
    <mergeCell ref="A1:A2"/>
    <mergeCell ref="B1:B2"/>
    <mergeCell ref="N1:N2"/>
  </mergeCells>
  <phoneticPr fontId="2" type="noConversion"/>
  <pageMargins left="0.7" right="0.7" top="0.75" bottom="0.75" header="0.3" footer="0.3"/>
  <pageSetup paperSize="3" scale="67" fitToHeight="0" orientation="landscape" r:id="rId1"/>
  <headerFooter alignWithMargins="0"/>
  <ignoredErrors>
    <ignoredError sqref="M4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 schedule crunch</vt:lpstr>
    </vt:vector>
  </TitlesOfParts>
  <Company>West Bradford Township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tryan</dc:creator>
  <cp:lastModifiedBy>Tommy Ryan</cp:lastModifiedBy>
  <cp:lastPrinted>2020-12-14T13:16:27Z</cp:lastPrinted>
  <dcterms:created xsi:type="dcterms:W3CDTF">2011-12-02T15:18:36Z</dcterms:created>
  <dcterms:modified xsi:type="dcterms:W3CDTF">2025-11-18T19:25:17Z</dcterms:modified>
</cp:coreProperties>
</file>